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900" windowHeight="11130" tabRatio="795" activeTab="8"/>
  </bookViews>
  <sheets>
    <sheet name="NOTES-A" sheetId="1" r:id="rId1"/>
    <sheet name="SHCS_.500-13" sheetId="2" r:id="rId2"/>
    <sheet name="SHCS_.4375-14" sheetId="3" r:id="rId3"/>
    <sheet name="SHCS_.375-16" sheetId="4" r:id="rId4"/>
    <sheet name="SHCS_.3125-18" sheetId="5" r:id="rId5"/>
    <sheet name="SHCS_.250-20" sheetId="6" r:id="rId6"/>
    <sheet name="SHCS_10-24" sheetId="7" r:id="rId7"/>
    <sheet name="SHCS_8-32" sheetId="8" r:id="rId8"/>
    <sheet name="SHCS_6-32" sheetId="9" r:id="rId9"/>
    <sheet name="SHCS_4-40" sheetId="10" r:id="rId10"/>
    <sheet name="SHCS_2-56" sheetId="11" r:id="rId11"/>
  </sheets>
  <definedNames/>
  <calcPr fullCalcOnLoad="1"/>
</workbook>
</file>

<file path=xl/sharedStrings.xml><?xml version="1.0" encoding="utf-8"?>
<sst xmlns="http://schemas.openxmlformats.org/spreadsheetml/2006/main" count="2629" uniqueCount="68">
  <si>
    <t>PART NUMBER</t>
  </si>
  <si>
    <t>DESCRIPTION</t>
  </si>
  <si>
    <t>ZONE</t>
  </si>
  <si>
    <t>APPROVALS</t>
  </si>
  <si>
    <t>DRAFTER:</t>
  </si>
  <si>
    <t>ENGINEER:</t>
  </si>
  <si>
    <t>DRAWING NUMBER</t>
  </si>
  <si>
    <t>REV:</t>
  </si>
  <si>
    <t>SIZE:</t>
  </si>
  <si>
    <t>B</t>
  </si>
  <si>
    <t>-</t>
  </si>
  <si>
    <t>SCALE:</t>
  </si>
  <si>
    <t>SHEET ? OF ?</t>
  </si>
  <si>
    <t>REV LEVEL</t>
  </si>
  <si>
    <t>ASSOCIATED PART NUMBER</t>
  </si>
  <si>
    <t>RELEASE DESCRIPTION</t>
  </si>
  <si>
    <t>DATE</t>
  </si>
  <si>
    <t>A</t>
  </si>
  <si>
    <t>C</t>
  </si>
  <si>
    <t>D</t>
  </si>
  <si>
    <t>NOTES:</t>
  </si>
  <si>
    <t>.</t>
  </si>
  <si>
    <t>THIS DRAWING USED FOR SPECIFICATION OF STANDARD HARDWARE</t>
  </si>
  <si>
    <t>REFER TO APPROPRIATE MIL-STANDARD OR MANUFACTURERS DOCUMENTATION FOR COMPLETE SPECIFICATION</t>
  </si>
  <si>
    <t>2-56</t>
  </si>
  <si>
    <t>4-40</t>
  </si>
  <si>
    <t>6-32</t>
  </si>
  <si>
    <t>8-32</t>
  </si>
  <si>
    <t>SCALE: N/A</t>
  </si>
  <si>
    <t>N. VANASSE</t>
  </si>
  <si>
    <t>2</t>
  </si>
  <si>
    <t>THREAD SIZE</t>
  </si>
  <si>
    <t>NAS1352</t>
  </si>
  <si>
    <t>MAT</t>
  </si>
  <si>
    <t xml:space="preserve"> -</t>
  </si>
  <si>
    <t>02</t>
  </si>
  <si>
    <t>L</t>
  </si>
  <si>
    <t>SPEC</t>
  </si>
  <si>
    <t>THD</t>
  </si>
  <si>
    <t>SCREW, SHCS STEEL, BLACK OXIDE</t>
  </si>
  <si>
    <t>BODY D MAX</t>
  </si>
  <si>
    <t>BODY D MIN</t>
  </si>
  <si>
    <t>HEAD D MAX</t>
  </si>
  <si>
    <t>HEAD D MIN</t>
  </si>
  <si>
    <t>HEAD H MAX</t>
  </si>
  <si>
    <t>HEAD H MIN</t>
  </si>
  <si>
    <t>L (SEE SPEC FOR TOL)</t>
  </si>
  <si>
    <t>SCREW, SHCS SS, PASSIVATED</t>
  </si>
  <si>
    <t>N</t>
  </si>
  <si>
    <t>SCREW, SHCS A286, PASSIVATED</t>
  </si>
  <si>
    <t>TRUE FOCUS ENGINEERING</t>
  </si>
  <si>
    <t>SHCS COURSE THREAD, STEEL, CRES, A286</t>
  </si>
  <si>
    <t>04</t>
  </si>
  <si>
    <t>06</t>
  </si>
  <si>
    <t>08</t>
  </si>
  <si>
    <t>3</t>
  </si>
  <si>
    <t>4</t>
  </si>
  <si>
    <t>10-24</t>
  </si>
  <si>
    <t>1/4-20</t>
  </si>
  <si>
    <t>5</t>
  </si>
  <si>
    <t>.3125-18</t>
  </si>
  <si>
    <t>6</t>
  </si>
  <si>
    <t>.375-16</t>
  </si>
  <si>
    <t>7</t>
  </si>
  <si>
    <t>.4375-14</t>
  </si>
  <si>
    <t>8</t>
  </si>
  <si>
    <t>.500-13</t>
  </si>
  <si>
    <t>PART NUMBER (CONCATINATED)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</si>
</sst>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right"/>
    </xf>
    <xf numFmtId="49" fontId="0" fillId="0" borderId="18" xfId="0" applyNumberForma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22" xfId="0" applyNumberFormat="1" applyBorder="1" applyAlignment="1">
      <alignment horizontal="right"/>
    </xf>
    <xf numFmtId="49" fontId="0" fillId="0" borderId="22" xfId="0" applyNumberFormat="1" applyBorder="1" applyAlignment="1">
      <alignment horizontal="center"/>
    </xf>
    <xf numFmtId="49" fontId="0" fillId="0" borderId="22" xfId="0" applyNumberFormat="1" applyBorder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29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5" xfId="0" applyBorder="1" applyAlignment="1">
      <alignment vertical="center"/>
    </xf>
    <xf numFmtId="49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9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29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38" fillId="0" borderId="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33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39" fillId="0" borderId="0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37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center"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164" fontId="0" fillId="0" borderId="1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8" xfId="0" applyNumberFormat="1" applyBorder="1" applyAlignment="1">
      <alignment horizontal="center" wrapText="1"/>
    </xf>
    <xf numFmtId="164" fontId="0" fillId="0" borderId="10" xfId="0" applyNumberFormat="1" applyFill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6" xfId="0" applyBorder="1" applyAlignment="1">
      <alignment horizontal="center"/>
    </xf>
    <xf numFmtId="0" fontId="38" fillId="0" borderId="47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51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52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5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NumberForma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40" fillId="0" borderId="54" xfId="0" applyFont="1" applyBorder="1" applyAlignment="1">
      <alignment horizontal="center"/>
    </xf>
    <xf numFmtId="164" fontId="0" fillId="0" borderId="38" xfId="0" applyNumberFormat="1" applyBorder="1" applyAlignment="1">
      <alignment horizontal="center" wrapText="1"/>
    </xf>
    <xf numFmtId="164" fontId="0" fillId="0" borderId="24" xfId="0" applyNumberForma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64" fontId="0" fillId="0" borderId="53" xfId="0" applyNumberFormat="1" applyBorder="1" applyAlignment="1">
      <alignment horizontal="center" wrapText="1"/>
    </xf>
    <xf numFmtId="164" fontId="0" fillId="0" borderId="55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8" xfId="0" applyNumberForma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53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27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28">
      <selection activeCell="A1" sqref="A1"/>
    </sheetView>
  </sheetViews>
  <sheetFormatPr defaultColWidth="9.140625" defaultRowHeight="15"/>
  <cols>
    <col min="1" max="1" width="4.7109375" style="19" customWidth="1"/>
    <col min="2" max="2" width="4.7109375" style="0" customWidth="1"/>
    <col min="3" max="4" width="5.7109375" style="52" customWidth="1"/>
    <col min="5" max="5" width="20.7109375" style="35" customWidth="1"/>
    <col min="6" max="6" width="7.7109375" style="37" customWidth="1"/>
    <col min="7" max="7" width="30.7109375" style="0" customWidth="1"/>
    <col min="8" max="8" width="10.7109375" style="0" customWidth="1"/>
    <col min="9" max="10" width="20.7109375" style="0" customWidth="1"/>
    <col min="11" max="11" width="20.7109375" style="52" customWidth="1"/>
    <col min="12" max="13" width="6.7109375" style="52" customWidth="1"/>
    <col min="14" max="14" width="4.7109375" style="0" customWidth="1"/>
    <col min="15" max="15" width="8.7109375" style="0" customWidth="1"/>
    <col min="16" max="16" width="16.7109375" style="0" customWidth="1"/>
    <col min="17" max="17" width="28.7109375" style="0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49"/>
      <c r="B1" s="194">
        <v>4</v>
      </c>
      <c r="C1" s="195"/>
      <c r="D1" s="195"/>
      <c r="E1" s="195"/>
      <c r="F1" s="195"/>
      <c r="G1" s="196"/>
      <c r="H1" s="48"/>
      <c r="I1" s="195">
        <v>3</v>
      </c>
      <c r="J1" s="195"/>
      <c r="K1" s="196"/>
      <c r="L1" s="197">
        <v>2</v>
      </c>
      <c r="M1" s="198"/>
      <c r="N1" s="198"/>
      <c r="O1" s="198"/>
      <c r="P1" s="198"/>
      <c r="Q1" s="198"/>
      <c r="R1" s="197">
        <v>1</v>
      </c>
      <c r="S1" s="198"/>
      <c r="T1" s="198"/>
      <c r="U1" s="198"/>
      <c r="V1" s="198"/>
      <c r="W1" s="198"/>
      <c r="X1" s="20"/>
      <c r="Z1" s="25"/>
      <c r="AA1" s="26"/>
      <c r="AB1" s="27"/>
      <c r="AC1" s="26"/>
    </row>
    <row r="2" spans="1:29" ht="19.5" customHeight="1">
      <c r="A2" s="50"/>
      <c r="B2" s="10"/>
      <c r="C2" s="39"/>
      <c r="D2" s="39"/>
      <c r="E2" s="28"/>
      <c r="F2" s="29"/>
      <c r="G2" s="11"/>
      <c r="H2" s="11"/>
      <c r="I2" s="11"/>
      <c r="J2" s="11"/>
      <c r="K2" s="39"/>
      <c r="L2" s="39"/>
      <c r="M2" s="39"/>
      <c r="N2" s="11"/>
      <c r="O2" s="199" t="s">
        <v>13</v>
      </c>
      <c r="P2" s="201" t="s">
        <v>14</v>
      </c>
      <c r="Q2" s="201"/>
      <c r="R2" s="203" t="s">
        <v>2</v>
      </c>
      <c r="S2" s="203" t="s">
        <v>15</v>
      </c>
      <c r="T2" s="203"/>
      <c r="U2" s="203"/>
      <c r="V2" s="203" t="s">
        <v>16</v>
      </c>
      <c r="W2" s="152"/>
      <c r="X2" s="45"/>
      <c r="Z2" s="25"/>
      <c r="AA2" s="26"/>
      <c r="AB2" s="27"/>
      <c r="AC2" s="13"/>
    </row>
    <row r="3" spans="1:29" ht="19.5" customHeight="1">
      <c r="A3" s="149" t="s">
        <v>19</v>
      </c>
      <c r="B3" s="12"/>
      <c r="C3" s="51" t="s">
        <v>20</v>
      </c>
      <c r="D3" s="51"/>
      <c r="E3" s="60"/>
      <c r="F3" s="51"/>
      <c r="G3" s="51"/>
      <c r="H3" s="51"/>
      <c r="I3" s="51"/>
      <c r="J3" s="51"/>
      <c r="K3" s="51"/>
      <c r="L3" s="62"/>
      <c r="M3" s="62"/>
      <c r="N3" s="13"/>
      <c r="O3" s="200"/>
      <c r="P3" s="202"/>
      <c r="Q3" s="202"/>
      <c r="R3" s="204"/>
      <c r="S3" s="204"/>
      <c r="T3" s="204"/>
      <c r="U3" s="204"/>
      <c r="V3" s="204"/>
      <c r="W3" s="154"/>
      <c r="X3" s="150" t="s">
        <v>19</v>
      </c>
      <c r="Z3" s="13"/>
      <c r="AA3" s="13"/>
      <c r="AB3" s="13"/>
      <c r="AC3" s="13"/>
    </row>
    <row r="4" spans="1:24" ht="19.5" customHeight="1">
      <c r="A4" s="149"/>
      <c r="B4" s="12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13"/>
      <c r="O4" s="2"/>
      <c r="P4" s="189"/>
      <c r="Q4" s="189"/>
      <c r="R4" s="1"/>
      <c r="S4" s="189"/>
      <c r="T4" s="189"/>
      <c r="U4" s="189"/>
      <c r="V4" s="190"/>
      <c r="W4" s="191"/>
      <c r="X4" s="150"/>
    </row>
    <row r="5" spans="1:24" ht="19.5" customHeight="1">
      <c r="A5" s="149"/>
      <c r="B5" s="12"/>
      <c r="C5" s="24">
        <v>1</v>
      </c>
      <c r="D5" s="51" t="s">
        <v>21</v>
      </c>
      <c r="E5" s="60" t="s">
        <v>22</v>
      </c>
      <c r="F5" s="60"/>
      <c r="G5" s="51"/>
      <c r="H5" s="61"/>
      <c r="I5" s="51"/>
      <c r="J5" s="51"/>
      <c r="K5" s="51"/>
      <c r="L5" s="51"/>
      <c r="M5" s="51"/>
      <c r="N5" s="13"/>
      <c r="O5" s="2"/>
      <c r="P5" s="189"/>
      <c r="Q5" s="189"/>
      <c r="R5" s="1"/>
      <c r="S5" s="189"/>
      <c r="T5" s="189"/>
      <c r="U5" s="189"/>
      <c r="V5" s="190"/>
      <c r="W5" s="191"/>
      <c r="X5" s="150"/>
    </row>
    <row r="6" spans="1:24" ht="19.5" customHeight="1">
      <c r="A6" s="149"/>
      <c r="B6" s="12"/>
      <c r="C6" s="24">
        <f>C5+1</f>
        <v>2</v>
      </c>
      <c r="D6" s="51" t="s">
        <v>21</v>
      </c>
      <c r="E6" s="60" t="s">
        <v>23</v>
      </c>
      <c r="F6" s="60"/>
      <c r="G6" s="51"/>
      <c r="H6" s="61"/>
      <c r="I6" s="51"/>
      <c r="J6" s="51"/>
      <c r="K6" s="51"/>
      <c r="L6" s="51"/>
      <c r="M6" s="51"/>
      <c r="N6" s="13"/>
      <c r="O6" s="2"/>
      <c r="P6" s="189"/>
      <c r="Q6" s="189"/>
      <c r="R6" s="1"/>
      <c r="S6" s="189"/>
      <c r="T6" s="189"/>
      <c r="U6" s="189"/>
      <c r="V6" s="190"/>
      <c r="W6" s="191"/>
      <c r="X6" s="150"/>
    </row>
    <row r="7" spans="1:24" ht="19.5" customHeight="1">
      <c r="A7" s="149"/>
      <c r="B7" s="12"/>
      <c r="C7" s="24">
        <f aca="true" t="shared" si="0" ref="C7:C54">C6+1</f>
        <v>3</v>
      </c>
      <c r="D7" s="51" t="s">
        <v>21</v>
      </c>
      <c r="E7" s="60"/>
      <c r="F7" s="60"/>
      <c r="G7" s="51"/>
      <c r="H7" s="61"/>
      <c r="I7" s="51"/>
      <c r="J7" s="51"/>
      <c r="K7" s="51"/>
      <c r="L7" s="51"/>
      <c r="M7" s="51"/>
      <c r="N7" s="13"/>
      <c r="O7" s="2"/>
      <c r="P7" s="189"/>
      <c r="Q7" s="189"/>
      <c r="R7" s="1"/>
      <c r="S7" s="189"/>
      <c r="T7" s="189"/>
      <c r="U7" s="189"/>
      <c r="V7" s="190"/>
      <c r="W7" s="191"/>
      <c r="X7" s="150"/>
    </row>
    <row r="8" spans="1:24" ht="19.5" customHeight="1">
      <c r="A8" s="149"/>
      <c r="B8" s="12"/>
      <c r="C8" s="24">
        <f t="shared" si="0"/>
        <v>4</v>
      </c>
      <c r="D8" s="51" t="s">
        <v>21</v>
      </c>
      <c r="E8" s="60"/>
      <c r="F8" s="60"/>
      <c r="G8" s="51"/>
      <c r="H8" s="61"/>
      <c r="I8" s="51"/>
      <c r="J8" s="51"/>
      <c r="K8" s="51"/>
      <c r="L8" s="51"/>
      <c r="M8" s="51"/>
      <c r="N8" s="13"/>
      <c r="O8" s="2"/>
      <c r="P8" s="189"/>
      <c r="Q8" s="189"/>
      <c r="R8" s="1"/>
      <c r="S8" s="189"/>
      <c r="T8" s="189"/>
      <c r="U8" s="189"/>
      <c r="V8" s="190"/>
      <c r="W8" s="191"/>
      <c r="X8" s="150"/>
    </row>
    <row r="9" spans="1:24" ht="19.5" customHeight="1">
      <c r="A9" s="149"/>
      <c r="B9" s="12"/>
      <c r="C9" s="24">
        <f t="shared" si="0"/>
        <v>5</v>
      </c>
      <c r="D9" s="51" t="s">
        <v>21</v>
      </c>
      <c r="E9" s="60"/>
      <c r="F9" s="60"/>
      <c r="G9" s="51"/>
      <c r="H9" s="61"/>
      <c r="I9" s="51"/>
      <c r="J9" s="51"/>
      <c r="K9" s="51"/>
      <c r="L9" s="51"/>
      <c r="M9" s="51"/>
      <c r="N9" s="13"/>
      <c r="O9" s="2"/>
      <c r="P9" s="189"/>
      <c r="Q9" s="189"/>
      <c r="R9" s="1"/>
      <c r="S9" s="189"/>
      <c r="T9" s="189"/>
      <c r="U9" s="189"/>
      <c r="V9" s="190"/>
      <c r="W9" s="191"/>
      <c r="X9" s="150"/>
    </row>
    <row r="10" spans="1:24" ht="19.5" customHeight="1">
      <c r="A10" s="149"/>
      <c r="B10" s="12"/>
      <c r="C10" s="24">
        <f t="shared" si="0"/>
        <v>6</v>
      </c>
      <c r="D10" s="51" t="s">
        <v>21</v>
      </c>
      <c r="E10" s="60"/>
      <c r="F10" s="60"/>
      <c r="G10" s="51"/>
      <c r="H10" s="61"/>
      <c r="I10" s="51"/>
      <c r="J10" s="51"/>
      <c r="K10" s="51"/>
      <c r="L10" s="51"/>
      <c r="M10" s="51"/>
      <c r="N10" s="13"/>
      <c r="O10" s="2"/>
      <c r="P10" s="189"/>
      <c r="Q10" s="189"/>
      <c r="R10" s="1"/>
      <c r="S10" s="189"/>
      <c r="T10" s="189"/>
      <c r="U10" s="189"/>
      <c r="V10" s="190"/>
      <c r="W10" s="191"/>
      <c r="X10" s="150"/>
    </row>
    <row r="11" spans="1:24" ht="19.5" customHeight="1">
      <c r="A11" s="149"/>
      <c r="B11" s="12"/>
      <c r="C11" s="24">
        <f t="shared" si="0"/>
        <v>7</v>
      </c>
      <c r="D11" s="51" t="s">
        <v>21</v>
      </c>
      <c r="E11" s="60"/>
      <c r="F11" s="60"/>
      <c r="G11" s="51"/>
      <c r="H11" s="61"/>
      <c r="I11" s="51"/>
      <c r="J11" s="51"/>
      <c r="K11" s="51"/>
      <c r="L11" s="51"/>
      <c r="M11" s="51"/>
      <c r="N11" s="13"/>
      <c r="O11" s="2"/>
      <c r="P11" s="189"/>
      <c r="Q11" s="189"/>
      <c r="R11" s="1"/>
      <c r="S11" s="189"/>
      <c r="T11" s="189"/>
      <c r="U11" s="189"/>
      <c r="V11" s="190"/>
      <c r="W11" s="191"/>
      <c r="X11" s="150"/>
    </row>
    <row r="12" spans="1:24" ht="19.5" customHeight="1">
      <c r="A12" s="149"/>
      <c r="B12" s="12"/>
      <c r="C12" s="24">
        <f t="shared" si="0"/>
        <v>8</v>
      </c>
      <c r="D12" s="51" t="s">
        <v>21</v>
      </c>
      <c r="E12" s="60"/>
      <c r="F12" s="60"/>
      <c r="G12" s="51"/>
      <c r="H12" s="61"/>
      <c r="I12" s="51"/>
      <c r="J12" s="51"/>
      <c r="K12" s="51"/>
      <c r="L12" s="51"/>
      <c r="M12" s="51"/>
      <c r="N12" s="13"/>
      <c r="O12" s="2"/>
      <c r="P12" s="189"/>
      <c r="Q12" s="189"/>
      <c r="R12" s="1"/>
      <c r="S12" s="189"/>
      <c r="T12" s="189"/>
      <c r="U12" s="189"/>
      <c r="V12" s="190"/>
      <c r="W12" s="191"/>
      <c r="X12" s="150"/>
    </row>
    <row r="13" spans="1:24" ht="19.5" customHeight="1">
      <c r="A13" s="149"/>
      <c r="B13" s="12"/>
      <c r="C13" s="24">
        <f t="shared" si="0"/>
        <v>9</v>
      </c>
      <c r="D13" s="51" t="s">
        <v>21</v>
      </c>
      <c r="E13" s="60"/>
      <c r="F13" s="60"/>
      <c r="G13" s="51"/>
      <c r="H13" s="61"/>
      <c r="I13" s="51"/>
      <c r="J13" s="51"/>
      <c r="K13" s="51"/>
      <c r="L13" s="51"/>
      <c r="M13" s="51"/>
      <c r="N13" s="13"/>
      <c r="O13" s="2"/>
      <c r="P13" s="189"/>
      <c r="Q13" s="189"/>
      <c r="R13" s="1"/>
      <c r="S13" s="189"/>
      <c r="T13" s="189"/>
      <c r="U13" s="189"/>
      <c r="V13" s="190"/>
      <c r="W13" s="191"/>
      <c r="X13" s="150"/>
    </row>
    <row r="14" spans="1:24" ht="19.5" customHeight="1">
      <c r="A14" s="149"/>
      <c r="B14" s="12"/>
      <c r="C14" s="24">
        <f t="shared" si="0"/>
        <v>10</v>
      </c>
      <c r="D14" s="51" t="s">
        <v>21</v>
      </c>
      <c r="E14" s="60"/>
      <c r="F14" s="60"/>
      <c r="G14" s="51"/>
      <c r="H14" s="61"/>
      <c r="I14" s="51"/>
      <c r="J14" s="51"/>
      <c r="K14" s="51"/>
      <c r="L14" s="51"/>
      <c r="M14" s="51"/>
      <c r="N14" s="13"/>
      <c r="O14" s="2"/>
      <c r="P14" s="189"/>
      <c r="Q14" s="189"/>
      <c r="R14" s="1"/>
      <c r="S14" s="189"/>
      <c r="T14" s="189"/>
      <c r="U14" s="189"/>
      <c r="V14" s="190"/>
      <c r="W14" s="191"/>
      <c r="X14" s="150"/>
    </row>
    <row r="15" spans="1:24" ht="19.5" customHeight="1">
      <c r="A15" s="185"/>
      <c r="B15" s="12"/>
      <c r="C15" s="24">
        <f t="shared" si="0"/>
        <v>11</v>
      </c>
      <c r="D15" s="51" t="s">
        <v>21</v>
      </c>
      <c r="E15" s="60"/>
      <c r="F15" s="60"/>
      <c r="G15" s="51"/>
      <c r="H15" s="61"/>
      <c r="I15" s="51"/>
      <c r="J15" s="51"/>
      <c r="K15" s="51"/>
      <c r="L15" s="51"/>
      <c r="M15" s="51"/>
      <c r="N15" s="13"/>
      <c r="O15" s="2"/>
      <c r="P15" s="189"/>
      <c r="Q15" s="189"/>
      <c r="R15" s="1"/>
      <c r="S15" s="189"/>
      <c r="T15" s="189"/>
      <c r="U15" s="189"/>
      <c r="V15" s="190"/>
      <c r="W15" s="191"/>
      <c r="X15" s="184"/>
    </row>
    <row r="16" spans="1:24" ht="19.5" customHeight="1">
      <c r="A16" s="193" t="s">
        <v>18</v>
      </c>
      <c r="B16" s="12"/>
      <c r="C16" s="24">
        <f t="shared" si="0"/>
        <v>12</v>
      </c>
      <c r="D16" s="51" t="s">
        <v>21</v>
      </c>
      <c r="E16" s="60"/>
      <c r="F16" s="60"/>
      <c r="G16" s="51"/>
      <c r="H16" s="61"/>
      <c r="I16" s="51"/>
      <c r="J16" s="51"/>
      <c r="K16" s="51"/>
      <c r="L16" s="51"/>
      <c r="M16" s="51"/>
      <c r="N16" s="13"/>
      <c r="O16" s="2"/>
      <c r="P16" s="189"/>
      <c r="Q16" s="189"/>
      <c r="R16" s="1"/>
      <c r="S16" s="189"/>
      <c r="T16" s="189"/>
      <c r="U16" s="189"/>
      <c r="V16" s="190"/>
      <c r="W16" s="191"/>
      <c r="X16" s="192" t="s">
        <v>18</v>
      </c>
    </row>
    <row r="17" spans="1:24" ht="19.5" customHeight="1">
      <c r="A17" s="149"/>
      <c r="B17" s="12"/>
      <c r="C17" s="24">
        <f t="shared" si="0"/>
        <v>13</v>
      </c>
      <c r="D17" s="51" t="s">
        <v>21</v>
      </c>
      <c r="E17" s="60"/>
      <c r="F17" s="60"/>
      <c r="G17" s="51"/>
      <c r="H17" s="61"/>
      <c r="I17" s="51"/>
      <c r="J17" s="51"/>
      <c r="K17" s="51"/>
      <c r="L17" s="51"/>
      <c r="M17" s="51"/>
      <c r="N17" s="13"/>
      <c r="O17" s="2"/>
      <c r="P17" s="189"/>
      <c r="Q17" s="189"/>
      <c r="R17" s="1"/>
      <c r="S17" s="189"/>
      <c r="T17" s="189"/>
      <c r="U17" s="189"/>
      <c r="V17" s="190"/>
      <c r="W17" s="191"/>
      <c r="X17" s="150"/>
    </row>
    <row r="18" spans="1:24" ht="19.5" customHeight="1">
      <c r="A18" s="149"/>
      <c r="B18" s="12"/>
      <c r="C18" s="24">
        <f t="shared" si="0"/>
        <v>14</v>
      </c>
      <c r="D18" s="51" t="s">
        <v>21</v>
      </c>
      <c r="E18" s="60"/>
      <c r="F18" s="60"/>
      <c r="G18" s="51"/>
      <c r="H18" s="61"/>
      <c r="I18" s="51"/>
      <c r="J18" s="51"/>
      <c r="K18" s="51"/>
      <c r="L18" s="51"/>
      <c r="M18" s="51"/>
      <c r="N18" s="13"/>
      <c r="O18" s="2"/>
      <c r="P18" s="189"/>
      <c r="Q18" s="189"/>
      <c r="R18" s="1"/>
      <c r="S18" s="189"/>
      <c r="T18" s="189"/>
      <c r="U18" s="189"/>
      <c r="V18" s="190"/>
      <c r="W18" s="191"/>
      <c r="X18" s="150"/>
    </row>
    <row r="19" spans="1:24" ht="19.5" customHeight="1">
      <c r="A19" s="149"/>
      <c r="B19" s="12"/>
      <c r="C19" s="24">
        <f t="shared" si="0"/>
        <v>15</v>
      </c>
      <c r="D19" s="51" t="s">
        <v>21</v>
      </c>
      <c r="E19" s="60"/>
      <c r="F19" s="60"/>
      <c r="G19" s="51"/>
      <c r="H19" s="61"/>
      <c r="I19" s="51"/>
      <c r="J19" s="51"/>
      <c r="K19" s="51"/>
      <c r="L19" s="51"/>
      <c r="M19" s="51"/>
      <c r="N19" s="13"/>
      <c r="O19" s="2"/>
      <c r="P19" s="189"/>
      <c r="Q19" s="189"/>
      <c r="R19" s="1"/>
      <c r="S19" s="189"/>
      <c r="T19" s="189"/>
      <c r="U19" s="189"/>
      <c r="V19" s="190"/>
      <c r="W19" s="191"/>
      <c r="X19" s="150"/>
    </row>
    <row r="20" spans="1:24" ht="19.5" customHeight="1">
      <c r="A20" s="149"/>
      <c r="B20" s="12"/>
      <c r="C20" s="24">
        <f t="shared" si="0"/>
        <v>16</v>
      </c>
      <c r="D20" s="51" t="s">
        <v>21</v>
      </c>
      <c r="E20" s="60"/>
      <c r="F20" s="60"/>
      <c r="G20" s="51"/>
      <c r="H20" s="61"/>
      <c r="I20" s="51"/>
      <c r="J20" s="51"/>
      <c r="K20" s="51"/>
      <c r="L20" s="51"/>
      <c r="M20" s="51"/>
      <c r="N20" s="13"/>
      <c r="O20" s="2"/>
      <c r="P20" s="189"/>
      <c r="Q20" s="189"/>
      <c r="R20" s="1"/>
      <c r="S20" s="189"/>
      <c r="T20" s="189"/>
      <c r="U20" s="189"/>
      <c r="V20" s="190"/>
      <c r="W20" s="191"/>
      <c r="X20" s="150"/>
    </row>
    <row r="21" spans="1:24" ht="19.5" customHeight="1">
      <c r="A21" s="149"/>
      <c r="B21" s="12"/>
      <c r="C21" s="24">
        <f t="shared" si="0"/>
        <v>17</v>
      </c>
      <c r="D21" s="51" t="s">
        <v>21</v>
      </c>
      <c r="E21" s="60"/>
      <c r="F21" s="60"/>
      <c r="G21" s="51"/>
      <c r="H21" s="61"/>
      <c r="I21" s="51"/>
      <c r="J21" s="51"/>
      <c r="K21" s="51"/>
      <c r="L21" s="51"/>
      <c r="M21" s="51"/>
      <c r="N21" s="13"/>
      <c r="O21" s="2"/>
      <c r="P21" s="189"/>
      <c r="Q21" s="189"/>
      <c r="R21" s="1"/>
      <c r="S21" s="189"/>
      <c r="T21" s="189"/>
      <c r="U21" s="189"/>
      <c r="V21" s="190"/>
      <c r="W21" s="191"/>
      <c r="X21" s="150"/>
    </row>
    <row r="22" spans="1:24" ht="19.5" customHeight="1">
      <c r="A22" s="149"/>
      <c r="B22" s="12"/>
      <c r="C22" s="24">
        <f t="shared" si="0"/>
        <v>18</v>
      </c>
      <c r="D22" s="51" t="s">
        <v>21</v>
      </c>
      <c r="E22" s="60"/>
      <c r="F22" s="60"/>
      <c r="G22" s="51"/>
      <c r="H22" s="61"/>
      <c r="I22" s="51"/>
      <c r="J22" s="51"/>
      <c r="K22" s="51"/>
      <c r="L22" s="51"/>
      <c r="M22" s="51"/>
      <c r="N22" s="13"/>
      <c r="O22" s="2"/>
      <c r="P22" s="189"/>
      <c r="Q22" s="189"/>
      <c r="R22" s="1"/>
      <c r="S22" s="189"/>
      <c r="T22" s="189"/>
      <c r="U22" s="189"/>
      <c r="V22" s="190"/>
      <c r="W22" s="191"/>
      <c r="X22" s="150"/>
    </row>
    <row r="23" spans="1:24" ht="19.5" customHeight="1" thickBot="1">
      <c r="A23" s="149"/>
      <c r="B23" s="12"/>
      <c r="C23" s="24">
        <f t="shared" si="0"/>
        <v>19</v>
      </c>
      <c r="D23" s="51" t="s">
        <v>21</v>
      </c>
      <c r="E23" s="60"/>
      <c r="F23" s="60"/>
      <c r="G23" s="51"/>
      <c r="H23" s="61"/>
      <c r="I23" s="51"/>
      <c r="J23" s="51"/>
      <c r="K23" s="51"/>
      <c r="L23" s="51"/>
      <c r="M23" s="51"/>
      <c r="N23" s="13"/>
      <c r="O23" s="6"/>
      <c r="P23" s="186"/>
      <c r="Q23" s="187"/>
      <c r="R23" s="7"/>
      <c r="S23" s="46"/>
      <c r="T23" s="22"/>
      <c r="U23" s="47"/>
      <c r="V23" s="186"/>
      <c r="W23" s="188"/>
      <c r="X23" s="150"/>
    </row>
    <row r="24" spans="1:24" ht="19.5" customHeight="1">
      <c r="A24" s="149"/>
      <c r="B24" s="12"/>
      <c r="C24" s="24">
        <f t="shared" si="0"/>
        <v>20</v>
      </c>
      <c r="D24" s="51" t="s">
        <v>21</v>
      </c>
      <c r="E24" s="60"/>
      <c r="F24" s="60"/>
      <c r="G24" s="51"/>
      <c r="H24" s="61"/>
      <c r="I24" s="51"/>
      <c r="J24" s="51"/>
      <c r="K24" s="51"/>
      <c r="L24" s="51"/>
      <c r="M24" s="51"/>
      <c r="N24" s="13"/>
      <c r="O24" s="13"/>
      <c r="P24" s="182"/>
      <c r="Q24" s="182"/>
      <c r="R24" s="13"/>
      <c r="S24" s="43"/>
      <c r="T24" s="43"/>
      <c r="U24" s="43"/>
      <c r="V24" s="43"/>
      <c r="W24" s="44"/>
      <c r="X24" s="150"/>
    </row>
    <row r="25" spans="1:24" ht="19.5" customHeight="1">
      <c r="A25" s="149"/>
      <c r="B25" s="12"/>
      <c r="C25" s="24">
        <f t="shared" si="0"/>
        <v>21</v>
      </c>
      <c r="D25" s="51" t="s">
        <v>21</v>
      </c>
      <c r="E25" s="60"/>
      <c r="F25" s="60"/>
      <c r="G25" s="51"/>
      <c r="H25" s="61"/>
      <c r="I25" s="51"/>
      <c r="J25" s="51"/>
      <c r="K25" s="51"/>
      <c r="L25" s="51"/>
      <c r="M25" s="51"/>
      <c r="N25" s="13"/>
      <c r="O25" s="13"/>
      <c r="P25" s="182"/>
      <c r="Q25" s="182"/>
      <c r="R25" s="13"/>
      <c r="S25" s="182"/>
      <c r="T25" s="182"/>
      <c r="U25" s="182"/>
      <c r="V25" s="182"/>
      <c r="W25" s="183"/>
      <c r="X25" s="150"/>
    </row>
    <row r="26" spans="1:24" ht="19.5" customHeight="1">
      <c r="A26" s="149"/>
      <c r="B26" s="12"/>
      <c r="C26" s="24">
        <f t="shared" si="0"/>
        <v>22</v>
      </c>
      <c r="D26" s="51" t="s">
        <v>21</v>
      </c>
      <c r="E26" s="60"/>
      <c r="F26" s="60"/>
      <c r="G26" s="51"/>
      <c r="H26" s="61"/>
      <c r="I26" s="51"/>
      <c r="J26" s="51"/>
      <c r="K26" s="51"/>
      <c r="L26" s="51"/>
      <c r="M26" s="51"/>
      <c r="N26" s="13"/>
      <c r="O26" s="13"/>
      <c r="P26" s="182"/>
      <c r="Q26" s="182"/>
      <c r="R26" s="13"/>
      <c r="S26" s="182"/>
      <c r="T26" s="182"/>
      <c r="U26" s="182"/>
      <c r="V26" s="182"/>
      <c r="W26" s="183"/>
      <c r="X26" s="150"/>
    </row>
    <row r="27" spans="1:24" ht="19.5" customHeight="1">
      <c r="A27" s="149"/>
      <c r="B27" s="12"/>
      <c r="C27" s="24">
        <f t="shared" si="0"/>
        <v>23</v>
      </c>
      <c r="D27" s="51" t="s">
        <v>21</v>
      </c>
      <c r="E27" s="60"/>
      <c r="F27" s="60"/>
      <c r="G27" s="51"/>
      <c r="H27" s="61"/>
      <c r="I27" s="51"/>
      <c r="J27" s="51"/>
      <c r="K27" s="51"/>
      <c r="L27" s="51"/>
      <c r="M27" s="51"/>
      <c r="N27" s="13"/>
      <c r="O27" s="13"/>
      <c r="P27" s="182"/>
      <c r="Q27" s="182"/>
      <c r="R27" s="13"/>
      <c r="S27" s="182"/>
      <c r="T27" s="182"/>
      <c r="U27" s="182"/>
      <c r="V27" s="182"/>
      <c r="W27" s="183"/>
      <c r="X27" s="150"/>
    </row>
    <row r="28" spans="1:24" ht="19.5" customHeight="1">
      <c r="A28" s="185"/>
      <c r="B28" s="12"/>
      <c r="C28" s="24">
        <f t="shared" si="0"/>
        <v>24</v>
      </c>
      <c r="D28" s="51" t="s">
        <v>21</v>
      </c>
      <c r="E28" s="60"/>
      <c r="F28" s="60"/>
      <c r="G28" s="51"/>
      <c r="H28" s="61"/>
      <c r="I28" s="51"/>
      <c r="J28" s="51"/>
      <c r="K28" s="51"/>
      <c r="L28" s="51"/>
      <c r="M28" s="51"/>
      <c r="N28" s="13"/>
      <c r="O28" s="13"/>
      <c r="P28" s="182"/>
      <c r="Q28" s="182"/>
      <c r="R28" s="13"/>
      <c r="S28" s="182"/>
      <c r="T28" s="182"/>
      <c r="U28" s="182"/>
      <c r="V28" s="182"/>
      <c r="W28" s="183"/>
      <c r="X28" s="184"/>
    </row>
    <row r="29" spans="1:24" ht="19.5" customHeight="1">
      <c r="A29" s="149" t="s">
        <v>9</v>
      </c>
      <c r="B29" s="12"/>
      <c r="C29" s="24">
        <f t="shared" si="0"/>
        <v>25</v>
      </c>
      <c r="D29" s="51" t="s">
        <v>21</v>
      </c>
      <c r="E29" s="60"/>
      <c r="F29" s="60"/>
      <c r="G29" s="51"/>
      <c r="H29" s="61"/>
      <c r="I29" s="51"/>
      <c r="J29" s="51"/>
      <c r="K29" s="51"/>
      <c r="L29" s="51"/>
      <c r="M29" s="51"/>
      <c r="N29" s="13"/>
      <c r="O29" s="13"/>
      <c r="P29" s="182"/>
      <c r="Q29" s="182"/>
      <c r="R29" s="13"/>
      <c r="S29" s="182"/>
      <c r="T29" s="182"/>
      <c r="U29" s="182"/>
      <c r="V29" s="182"/>
      <c r="W29" s="183"/>
      <c r="X29" s="150" t="s">
        <v>9</v>
      </c>
    </row>
    <row r="30" spans="1:24" ht="19.5" customHeight="1">
      <c r="A30" s="149"/>
      <c r="B30" s="12"/>
      <c r="C30" s="24">
        <f t="shared" si="0"/>
        <v>26</v>
      </c>
      <c r="D30" s="51" t="s">
        <v>21</v>
      </c>
      <c r="E30" s="60"/>
      <c r="F30" s="60"/>
      <c r="G30" s="51"/>
      <c r="H30" s="61"/>
      <c r="I30" s="51"/>
      <c r="J30" s="51"/>
      <c r="K30" s="51"/>
      <c r="L30" s="51"/>
      <c r="M30" s="51"/>
      <c r="N30" s="13"/>
      <c r="O30" s="13"/>
      <c r="P30" s="182"/>
      <c r="Q30" s="182"/>
      <c r="R30" s="13"/>
      <c r="S30" s="182"/>
      <c r="T30" s="182"/>
      <c r="U30" s="182"/>
      <c r="V30" s="182"/>
      <c r="W30" s="183"/>
      <c r="X30" s="150"/>
    </row>
    <row r="31" spans="1:24" ht="19.5" customHeight="1">
      <c r="A31" s="149"/>
      <c r="B31" s="12"/>
      <c r="C31" s="24">
        <f t="shared" si="0"/>
        <v>27</v>
      </c>
      <c r="D31" s="51" t="s">
        <v>21</v>
      </c>
      <c r="E31" s="60"/>
      <c r="F31" s="60"/>
      <c r="G31" s="51"/>
      <c r="H31" s="61"/>
      <c r="I31" s="51"/>
      <c r="J31" s="51"/>
      <c r="K31" s="51"/>
      <c r="L31" s="51"/>
      <c r="M31" s="51"/>
      <c r="N31" s="13"/>
      <c r="O31" s="13"/>
      <c r="P31" s="182"/>
      <c r="Q31" s="182"/>
      <c r="R31" s="13"/>
      <c r="S31" s="182"/>
      <c r="T31" s="182"/>
      <c r="U31" s="182"/>
      <c r="V31" s="182"/>
      <c r="W31" s="183"/>
      <c r="X31" s="150"/>
    </row>
    <row r="32" spans="1:24" ht="19.5" customHeight="1">
      <c r="A32" s="149"/>
      <c r="B32" s="12"/>
      <c r="C32" s="24">
        <f t="shared" si="0"/>
        <v>28</v>
      </c>
      <c r="D32" s="51" t="s">
        <v>21</v>
      </c>
      <c r="E32" s="60"/>
      <c r="F32" s="60"/>
      <c r="G32" s="51"/>
      <c r="H32" s="61"/>
      <c r="I32" s="51"/>
      <c r="J32" s="51"/>
      <c r="K32" s="51"/>
      <c r="L32" s="51"/>
      <c r="M32" s="51"/>
      <c r="N32" s="13"/>
      <c r="O32" s="13"/>
      <c r="P32" s="182"/>
      <c r="Q32" s="182"/>
      <c r="R32" s="13"/>
      <c r="S32" s="182"/>
      <c r="T32" s="182"/>
      <c r="U32" s="182"/>
      <c r="V32" s="182"/>
      <c r="W32" s="183"/>
      <c r="X32" s="150"/>
    </row>
    <row r="33" spans="1:24" ht="19.5" customHeight="1">
      <c r="A33" s="149"/>
      <c r="B33" s="12"/>
      <c r="C33" s="24">
        <f t="shared" si="0"/>
        <v>29</v>
      </c>
      <c r="D33" s="51" t="s">
        <v>21</v>
      </c>
      <c r="E33" s="60"/>
      <c r="F33" s="60"/>
      <c r="G33" s="51"/>
      <c r="H33" s="61"/>
      <c r="I33" s="51"/>
      <c r="J33" s="51"/>
      <c r="K33" s="51"/>
      <c r="L33" s="51"/>
      <c r="M33" s="51"/>
      <c r="N33" s="13"/>
      <c r="O33" s="13"/>
      <c r="P33" s="182"/>
      <c r="Q33" s="182"/>
      <c r="R33" s="13"/>
      <c r="S33" s="182"/>
      <c r="T33" s="182"/>
      <c r="U33" s="182"/>
      <c r="V33" s="182"/>
      <c r="W33" s="183"/>
      <c r="X33" s="150"/>
    </row>
    <row r="34" spans="1:24" ht="19.5" customHeight="1">
      <c r="A34" s="149"/>
      <c r="B34" s="12"/>
      <c r="C34" s="24">
        <f t="shared" si="0"/>
        <v>30</v>
      </c>
      <c r="D34" s="51" t="s">
        <v>21</v>
      </c>
      <c r="E34" s="60"/>
      <c r="F34" s="60"/>
      <c r="G34" s="51"/>
      <c r="H34" s="61"/>
      <c r="I34" s="51"/>
      <c r="J34" s="51"/>
      <c r="K34" s="51"/>
      <c r="L34" s="51"/>
      <c r="M34" s="51"/>
      <c r="N34" s="13"/>
      <c r="O34" s="13"/>
      <c r="P34" s="182"/>
      <c r="Q34" s="182"/>
      <c r="R34" s="13"/>
      <c r="S34" s="182"/>
      <c r="T34" s="182"/>
      <c r="U34" s="182"/>
      <c r="V34" s="182"/>
      <c r="W34" s="183"/>
      <c r="X34" s="150"/>
    </row>
    <row r="35" spans="1:24" ht="19.5" customHeight="1">
      <c r="A35" s="149"/>
      <c r="B35" s="12"/>
      <c r="C35" s="24">
        <f t="shared" si="0"/>
        <v>31</v>
      </c>
      <c r="D35" s="51" t="s">
        <v>21</v>
      </c>
      <c r="E35" s="60"/>
      <c r="F35" s="60"/>
      <c r="G35" s="51"/>
      <c r="H35" s="61"/>
      <c r="I35" s="51"/>
      <c r="J35" s="51"/>
      <c r="K35" s="51"/>
      <c r="L35" s="51"/>
      <c r="M35" s="51"/>
      <c r="N35" s="13"/>
      <c r="O35" s="13"/>
      <c r="P35" s="182"/>
      <c r="Q35" s="182"/>
      <c r="R35" s="13"/>
      <c r="S35" s="182"/>
      <c r="T35" s="182"/>
      <c r="U35" s="182"/>
      <c r="V35" s="182"/>
      <c r="W35" s="183"/>
      <c r="X35" s="150"/>
    </row>
    <row r="36" spans="1:24" ht="19.5" customHeight="1">
      <c r="A36" s="149"/>
      <c r="B36" s="12"/>
      <c r="C36" s="24">
        <f t="shared" si="0"/>
        <v>32</v>
      </c>
      <c r="D36" s="51" t="s">
        <v>21</v>
      </c>
      <c r="E36" s="60"/>
      <c r="F36" s="60"/>
      <c r="G36" s="51"/>
      <c r="H36" s="61"/>
      <c r="I36" s="51"/>
      <c r="J36" s="51"/>
      <c r="K36" s="51"/>
      <c r="L36" s="51"/>
      <c r="M36" s="51"/>
      <c r="N36" s="13"/>
      <c r="O36" s="13"/>
      <c r="P36" s="182"/>
      <c r="Q36" s="182"/>
      <c r="R36" s="13"/>
      <c r="S36" s="182"/>
      <c r="T36" s="182"/>
      <c r="U36" s="182"/>
      <c r="V36" s="182"/>
      <c r="W36" s="183"/>
      <c r="X36" s="150"/>
    </row>
    <row r="37" spans="1:24" ht="19.5" customHeight="1">
      <c r="A37" s="149"/>
      <c r="B37" s="12"/>
      <c r="C37" s="24">
        <f t="shared" si="0"/>
        <v>33</v>
      </c>
      <c r="D37" s="51" t="s">
        <v>21</v>
      </c>
      <c r="E37" s="60"/>
      <c r="F37" s="60"/>
      <c r="G37" s="51"/>
      <c r="H37" s="61"/>
      <c r="I37" s="51"/>
      <c r="J37" s="51"/>
      <c r="K37" s="51"/>
      <c r="L37" s="51"/>
      <c r="M37" s="51"/>
      <c r="N37" s="13"/>
      <c r="O37" s="13"/>
      <c r="P37" s="182"/>
      <c r="Q37" s="182"/>
      <c r="R37" s="13"/>
      <c r="S37" s="182"/>
      <c r="T37" s="182"/>
      <c r="U37" s="182"/>
      <c r="V37" s="182"/>
      <c r="W37" s="183"/>
      <c r="X37" s="150"/>
    </row>
    <row r="38" spans="1:24" ht="19.5" customHeight="1">
      <c r="A38" s="149"/>
      <c r="B38" s="12"/>
      <c r="C38" s="24">
        <f t="shared" si="0"/>
        <v>34</v>
      </c>
      <c r="D38" s="51" t="s">
        <v>21</v>
      </c>
      <c r="E38" s="60"/>
      <c r="F38" s="60"/>
      <c r="G38" s="51"/>
      <c r="H38" s="61"/>
      <c r="I38" s="51"/>
      <c r="J38" s="51"/>
      <c r="K38" s="51"/>
      <c r="L38" s="51"/>
      <c r="M38" s="51"/>
      <c r="N38" s="13"/>
      <c r="O38" s="13"/>
      <c r="P38" s="182"/>
      <c r="Q38" s="182"/>
      <c r="R38" s="13"/>
      <c r="S38" s="182"/>
      <c r="T38" s="182"/>
      <c r="U38" s="182"/>
      <c r="V38" s="182"/>
      <c r="W38" s="183"/>
      <c r="X38" s="150"/>
    </row>
    <row r="39" spans="1:24" ht="19.5" customHeight="1">
      <c r="A39" s="149"/>
      <c r="B39" s="12"/>
      <c r="C39" s="24">
        <f t="shared" si="0"/>
        <v>35</v>
      </c>
      <c r="D39" s="51" t="s">
        <v>21</v>
      </c>
      <c r="E39" s="60"/>
      <c r="F39" s="60"/>
      <c r="G39" s="51"/>
      <c r="H39" s="61"/>
      <c r="I39" s="51"/>
      <c r="J39" s="51"/>
      <c r="K39" s="51"/>
      <c r="L39" s="51"/>
      <c r="M39" s="51"/>
      <c r="N39" s="13"/>
      <c r="O39" s="13"/>
      <c r="P39" s="182"/>
      <c r="Q39" s="182"/>
      <c r="R39" s="13"/>
      <c r="S39" s="182"/>
      <c r="T39" s="182"/>
      <c r="U39" s="182"/>
      <c r="V39" s="182"/>
      <c r="W39" s="183"/>
      <c r="X39" s="150"/>
    </row>
    <row r="40" spans="1:24" ht="19.5" customHeight="1">
      <c r="A40" s="149"/>
      <c r="B40" s="12"/>
      <c r="C40" s="24">
        <f t="shared" si="0"/>
        <v>36</v>
      </c>
      <c r="D40" s="51" t="s">
        <v>21</v>
      </c>
      <c r="E40" s="60"/>
      <c r="F40" s="60"/>
      <c r="G40" s="51"/>
      <c r="H40" s="61"/>
      <c r="I40" s="51"/>
      <c r="J40" s="51"/>
      <c r="K40" s="51"/>
      <c r="L40" s="51"/>
      <c r="M40" s="51"/>
      <c r="N40" s="13"/>
      <c r="O40" s="13"/>
      <c r="P40" s="182"/>
      <c r="Q40" s="182"/>
      <c r="R40" s="13"/>
      <c r="S40" s="182"/>
      <c r="T40" s="182"/>
      <c r="U40" s="182"/>
      <c r="V40" s="182"/>
      <c r="W40" s="183"/>
      <c r="X40" s="150"/>
    </row>
    <row r="41" spans="1:24" ht="19.5" customHeight="1">
      <c r="A41" s="185"/>
      <c r="B41" s="12"/>
      <c r="C41" s="24">
        <f t="shared" si="0"/>
        <v>37</v>
      </c>
      <c r="D41" s="51" t="s">
        <v>21</v>
      </c>
      <c r="E41" s="60"/>
      <c r="F41" s="60"/>
      <c r="G41" s="51"/>
      <c r="H41" s="61"/>
      <c r="I41" s="51"/>
      <c r="J41" s="51"/>
      <c r="K41" s="51"/>
      <c r="L41" s="51"/>
      <c r="M41" s="51"/>
      <c r="N41" s="13"/>
      <c r="O41" s="13"/>
      <c r="P41" s="182"/>
      <c r="Q41" s="182"/>
      <c r="R41" s="13"/>
      <c r="S41" s="182"/>
      <c r="T41" s="182"/>
      <c r="U41" s="182"/>
      <c r="V41" s="182"/>
      <c r="W41" s="183"/>
      <c r="X41" s="184"/>
    </row>
    <row r="42" spans="1:24" ht="19.5" customHeight="1" thickBot="1">
      <c r="A42" s="149" t="s">
        <v>17</v>
      </c>
      <c r="B42" s="12"/>
      <c r="C42" s="24">
        <f t="shared" si="0"/>
        <v>38</v>
      </c>
      <c r="D42" s="51" t="s">
        <v>21</v>
      </c>
      <c r="E42" s="60"/>
      <c r="F42" s="60"/>
      <c r="G42" s="51"/>
      <c r="H42" s="61"/>
      <c r="I42" s="51"/>
      <c r="J42" s="51"/>
      <c r="K42" s="51"/>
      <c r="L42" s="51"/>
      <c r="M42" s="51"/>
      <c r="N42" s="13"/>
      <c r="O42" s="13"/>
      <c r="P42" s="13"/>
      <c r="Q42" s="13"/>
      <c r="R42" s="13"/>
      <c r="S42" s="13"/>
      <c r="T42" s="13"/>
      <c r="U42" s="13"/>
      <c r="V42" s="13"/>
      <c r="W42" s="14"/>
      <c r="X42" s="150" t="s">
        <v>17</v>
      </c>
    </row>
    <row r="43" spans="1:24" ht="19.5" customHeight="1">
      <c r="A43" s="149"/>
      <c r="B43" s="12"/>
      <c r="C43" s="24">
        <f t="shared" si="0"/>
        <v>39</v>
      </c>
      <c r="D43" s="51" t="s">
        <v>21</v>
      </c>
      <c r="E43" s="60"/>
      <c r="F43" s="60"/>
      <c r="G43" s="51"/>
      <c r="H43" s="61"/>
      <c r="I43" s="51"/>
      <c r="J43" s="51"/>
      <c r="K43" s="51"/>
      <c r="L43" s="51"/>
      <c r="M43" s="51"/>
      <c r="N43" s="13"/>
      <c r="O43" s="151"/>
      <c r="P43" s="152"/>
      <c r="Q43" s="157"/>
      <c r="R43" s="160" t="s">
        <v>3</v>
      </c>
      <c r="S43" s="161"/>
      <c r="T43" s="172" t="s">
        <v>50</v>
      </c>
      <c r="U43" s="173"/>
      <c r="V43" s="173"/>
      <c r="W43" s="174"/>
      <c r="X43" s="150"/>
    </row>
    <row r="44" spans="1:24" ht="19.5" customHeight="1">
      <c r="A44" s="149"/>
      <c r="B44" s="12"/>
      <c r="C44" s="24">
        <f t="shared" si="0"/>
        <v>40</v>
      </c>
      <c r="D44" s="51" t="s">
        <v>21</v>
      </c>
      <c r="E44" s="60"/>
      <c r="F44" s="60"/>
      <c r="G44" s="51"/>
      <c r="H44" s="61"/>
      <c r="I44" s="51"/>
      <c r="J44" s="51"/>
      <c r="K44" s="51"/>
      <c r="L44" s="51"/>
      <c r="M44" s="51"/>
      <c r="N44" s="13"/>
      <c r="O44" s="153"/>
      <c r="P44" s="154"/>
      <c r="Q44" s="158"/>
      <c r="R44" s="2" t="s">
        <v>4</v>
      </c>
      <c r="S44" s="23" t="s">
        <v>29</v>
      </c>
      <c r="T44" s="175"/>
      <c r="U44" s="176"/>
      <c r="V44" s="177"/>
      <c r="W44" s="178"/>
      <c r="X44" s="150"/>
    </row>
    <row r="45" spans="1:24" ht="19.5" customHeight="1">
      <c r="A45" s="149"/>
      <c r="B45" s="12"/>
      <c r="C45" s="24">
        <f t="shared" si="0"/>
        <v>41</v>
      </c>
      <c r="D45" s="51" t="s">
        <v>21</v>
      </c>
      <c r="E45" s="60"/>
      <c r="F45" s="60"/>
      <c r="G45" s="51"/>
      <c r="H45" s="61"/>
      <c r="I45" s="51"/>
      <c r="J45" s="51"/>
      <c r="K45" s="51"/>
      <c r="L45" s="51"/>
      <c r="M45" s="51"/>
      <c r="N45" s="13"/>
      <c r="O45" s="153"/>
      <c r="P45" s="154"/>
      <c r="Q45" s="158"/>
      <c r="R45" s="2" t="s">
        <v>5</v>
      </c>
      <c r="S45" s="23"/>
      <c r="T45" s="175"/>
      <c r="U45" s="176"/>
      <c r="V45" s="177"/>
      <c r="W45" s="178"/>
      <c r="X45" s="150"/>
    </row>
    <row r="46" spans="1:24" ht="19.5" customHeight="1" thickBot="1">
      <c r="A46" s="149"/>
      <c r="B46" s="12"/>
      <c r="C46" s="24">
        <f t="shared" si="0"/>
        <v>42</v>
      </c>
      <c r="D46" s="51" t="s">
        <v>21</v>
      </c>
      <c r="E46" s="60"/>
      <c r="F46" s="60"/>
      <c r="G46" s="51"/>
      <c r="H46" s="61"/>
      <c r="I46" s="51"/>
      <c r="J46" s="51"/>
      <c r="K46" s="51"/>
      <c r="L46" s="51"/>
      <c r="M46" s="51"/>
      <c r="N46" s="13"/>
      <c r="O46" s="153"/>
      <c r="P46" s="154"/>
      <c r="Q46" s="158"/>
      <c r="R46" s="2"/>
      <c r="S46" s="23"/>
      <c r="T46" s="179"/>
      <c r="U46" s="180"/>
      <c r="V46" s="180"/>
      <c r="W46" s="181"/>
      <c r="X46" s="150"/>
    </row>
    <row r="47" spans="1:24" ht="19.5" customHeight="1">
      <c r="A47" s="149"/>
      <c r="B47" s="12"/>
      <c r="C47" s="24">
        <f t="shared" si="0"/>
        <v>43</v>
      </c>
      <c r="D47" s="51" t="s">
        <v>21</v>
      </c>
      <c r="E47" s="60"/>
      <c r="F47" s="60"/>
      <c r="G47" s="51"/>
      <c r="H47" s="61"/>
      <c r="I47" s="51"/>
      <c r="J47" s="51"/>
      <c r="K47" s="51"/>
      <c r="L47" s="51"/>
      <c r="M47" s="51"/>
      <c r="N47" s="13"/>
      <c r="O47" s="153"/>
      <c r="P47" s="154"/>
      <c r="Q47" s="158"/>
      <c r="R47" s="2"/>
      <c r="S47" s="3"/>
      <c r="T47" s="162" t="s">
        <v>1</v>
      </c>
      <c r="U47" s="138"/>
      <c r="V47" s="138"/>
      <c r="W47" s="145"/>
      <c r="X47" s="150"/>
    </row>
    <row r="48" spans="1:24" ht="19.5" customHeight="1" thickBot="1">
      <c r="A48" s="149"/>
      <c r="B48" s="12"/>
      <c r="C48" s="24">
        <f t="shared" si="0"/>
        <v>44</v>
      </c>
      <c r="D48" s="51" t="s">
        <v>21</v>
      </c>
      <c r="E48" s="60"/>
      <c r="F48" s="60"/>
      <c r="G48" s="51"/>
      <c r="H48" s="61"/>
      <c r="I48" s="51"/>
      <c r="J48" s="51"/>
      <c r="K48" s="51"/>
      <c r="L48" s="51"/>
      <c r="M48" s="51"/>
      <c r="N48" s="13"/>
      <c r="O48" s="155"/>
      <c r="P48" s="156"/>
      <c r="Q48" s="158"/>
      <c r="R48" s="2"/>
      <c r="S48" s="3"/>
      <c r="T48" s="163" t="s">
        <v>51</v>
      </c>
      <c r="U48" s="164"/>
      <c r="V48" s="164"/>
      <c r="W48" s="165"/>
      <c r="X48" s="150"/>
    </row>
    <row r="49" spans="1:24" ht="19.5" customHeight="1">
      <c r="A49" s="149"/>
      <c r="B49" s="12"/>
      <c r="C49" s="24">
        <f t="shared" si="0"/>
        <v>45</v>
      </c>
      <c r="D49" s="51" t="s">
        <v>21</v>
      </c>
      <c r="E49" s="60"/>
      <c r="F49" s="60"/>
      <c r="G49" s="51"/>
      <c r="H49" s="61"/>
      <c r="I49" s="51"/>
      <c r="J49" s="51"/>
      <c r="K49" s="51"/>
      <c r="L49" s="51"/>
      <c r="M49" s="51"/>
      <c r="N49" s="13"/>
      <c r="O49" s="151"/>
      <c r="P49" s="152"/>
      <c r="Q49" s="158"/>
      <c r="R49" s="2"/>
      <c r="S49" s="3"/>
      <c r="T49" s="166"/>
      <c r="U49" s="167"/>
      <c r="V49" s="167"/>
      <c r="W49" s="168"/>
      <c r="X49" s="150"/>
    </row>
    <row r="50" spans="1:24" ht="19.5" customHeight="1">
      <c r="A50" s="149"/>
      <c r="B50" s="12"/>
      <c r="C50" s="24">
        <f t="shared" si="0"/>
        <v>46</v>
      </c>
      <c r="D50" s="51" t="s">
        <v>21</v>
      </c>
      <c r="E50" s="60"/>
      <c r="F50" s="60"/>
      <c r="G50" s="51"/>
      <c r="H50" s="61"/>
      <c r="I50" s="51"/>
      <c r="J50" s="51"/>
      <c r="K50" s="51"/>
      <c r="L50" s="51"/>
      <c r="M50" s="51"/>
      <c r="N50" s="13"/>
      <c r="O50" s="153"/>
      <c r="P50" s="154"/>
      <c r="Q50" s="158"/>
      <c r="R50" s="2"/>
      <c r="S50" s="3"/>
      <c r="T50" s="166"/>
      <c r="U50" s="167"/>
      <c r="V50" s="167"/>
      <c r="W50" s="168"/>
      <c r="X50" s="150"/>
    </row>
    <row r="51" spans="1:24" ht="19.5" customHeight="1" thickBot="1">
      <c r="A51" s="149"/>
      <c r="B51" s="12"/>
      <c r="C51" s="24">
        <f t="shared" si="0"/>
        <v>47</v>
      </c>
      <c r="D51" s="51" t="s">
        <v>21</v>
      </c>
      <c r="E51" s="60"/>
      <c r="F51" s="60"/>
      <c r="G51" s="51"/>
      <c r="H51" s="61"/>
      <c r="I51" s="51"/>
      <c r="J51" s="51"/>
      <c r="K51" s="51"/>
      <c r="L51" s="51"/>
      <c r="M51" s="51"/>
      <c r="N51" s="13"/>
      <c r="O51" s="153"/>
      <c r="P51" s="154"/>
      <c r="Q51" s="158"/>
      <c r="R51" s="2"/>
      <c r="S51" s="3"/>
      <c r="T51" s="169"/>
      <c r="U51" s="170"/>
      <c r="V51" s="170"/>
      <c r="W51" s="171"/>
      <c r="X51" s="150"/>
    </row>
    <row r="52" spans="1:24" ht="19.5" customHeight="1">
      <c r="A52" s="149"/>
      <c r="B52" s="12"/>
      <c r="C52" s="24">
        <f t="shared" si="0"/>
        <v>48</v>
      </c>
      <c r="D52" s="51" t="s">
        <v>21</v>
      </c>
      <c r="E52" s="60"/>
      <c r="F52" s="60"/>
      <c r="G52" s="51"/>
      <c r="H52" s="61"/>
      <c r="I52" s="51"/>
      <c r="J52" s="51"/>
      <c r="K52" s="51"/>
      <c r="L52" s="51"/>
      <c r="M52" s="51"/>
      <c r="N52" s="13"/>
      <c r="O52" s="153"/>
      <c r="P52" s="154"/>
      <c r="Q52" s="158"/>
      <c r="R52" s="2"/>
      <c r="S52" s="3"/>
      <c r="T52" s="41" t="s">
        <v>8</v>
      </c>
      <c r="U52" s="138" t="s">
        <v>6</v>
      </c>
      <c r="V52" s="138"/>
      <c r="W52" s="42" t="s">
        <v>7</v>
      </c>
      <c r="X52" s="150"/>
    </row>
    <row r="53" spans="1:24" ht="19.5" customHeight="1">
      <c r="A53" s="149"/>
      <c r="B53" s="12"/>
      <c r="C53" s="24">
        <f t="shared" si="0"/>
        <v>49</v>
      </c>
      <c r="D53" s="51" t="s">
        <v>21</v>
      </c>
      <c r="E53" s="60"/>
      <c r="F53" s="60"/>
      <c r="G53" s="51"/>
      <c r="H53" s="61"/>
      <c r="I53" s="51"/>
      <c r="J53" s="51"/>
      <c r="K53" s="51"/>
      <c r="L53" s="51"/>
      <c r="M53" s="51"/>
      <c r="N53" s="13"/>
      <c r="O53" s="153"/>
      <c r="P53" s="154"/>
      <c r="Q53" s="158"/>
      <c r="R53" s="2"/>
      <c r="S53" s="3"/>
      <c r="T53" s="139" t="s">
        <v>9</v>
      </c>
      <c r="U53" s="141" t="s">
        <v>32</v>
      </c>
      <c r="V53" s="142"/>
      <c r="W53" s="144" t="s">
        <v>10</v>
      </c>
      <c r="X53" s="150"/>
    </row>
    <row r="54" spans="1:24" ht="19.5" customHeight="1">
      <c r="A54" s="149"/>
      <c r="B54" s="12"/>
      <c r="C54" s="24">
        <f t="shared" si="0"/>
        <v>50</v>
      </c>
      <c r="D54" s="51" t="s">
        <v>21</v>
      </c>
      <c r="E54" s="60"/>
      <c r="F54" s="60"/>
      <c r="G54" s="51"/>
      <c r="H54" s="51"/>
      <c r="I54" s="51"/>
      <c r="J54" s="51"/>
      <c r="K54" s="51"/>
      <c r="L54" s="51"/>
      <c r="M54" s="51"/>
      <c r="N54" s="13"/>
      <c r="O54" s="153"/>
      <c r="P54" s="154"/>
      <c r="Q54" s="158"/>
      <c r="R54" s="2"/>
      <c r="S54" s="3"/>
      <c r="T54" s="140"/>
      <c r="U54" s="143"/>
      <c r="V54" s="140"/>
      <c r="W54" s="145"/>
      <c r="X54" s="150"/>
    </row>
    <row r="55" spans="1:24" ht="19.5" customHeight="1" thickBot="1">
      <c r="A55" s="50"/>
      <c r="B55" s="15"/>
      <c r="C55" s="40"/>
      <c r="D55" s="40"/>
      <c r="E55" s="32"/>
      <c r="F55" s="34"/>
      <c r="G55" s="16"/>
      <c r="H55" s="16"/>
      <c r="I55" s="16"/>
      <c r="J55" s="16"/>
      <c r="K55" s="40"/>
      <c r="L55" s="40"/>
      <c r="M55" s="40"/>
      <c r="N55" s="16"/>
      <c r="O55" s="155"/>
      <c r="P55" s="156"/>
      <c r="Q55" s="159"/>
      <c r="R55" s="6"/>
      <c r="S55" s="17"/>
      <c r="T55" s="146" t="s">
        <v>28</v>
      </c>
      <c r="U55" s="147"/>
      <c r="V55" s="147" t="s">
        <v>12</v>
      </c>
      <c r="W55" s="148"/>
      <c r="X55" s="45"/>
    </row>
    <row r="56" spans="1:24" s="18" customFormat="1" ht="19.5" customHeight="1">
      <c r="A56" s="38"/>
      <c r="B56" s="131">
        <v>4</v>
      </c>
      <c r="C56" s="132"/>
      <c r="D56" s="132"/>
      <c r="E56" s="132"/>
      <c r="F56" s="132"/>
      <c r="G56" s="133"/>
      <c r="H56" s="59"/>
      <c r="I56" s="134">
        <v>3</v>
      </c>
      <c r="J56" s="134"/>
      <c r="K56" s="135"/>
      <c r="L56" s="136">
        <v>2</v>
      </c>
      <c r="M56" s="137"/>
      <c r="N56" s="137"/>
      <c r="O56" s="137"/>
      <c r="P56" s="137"/>
      <c r="Q56" s="137"/>
      <c r="R56" s="136">
        <v>1</v>
      </c>
      <c r="S56" s="137"/>
      <c r="T56" s="137"/>
      <c r="U56" s="137"/>
      <c r="V56" s="137"/>
      <c r="W56" s="137"/>
      <c r="X56" s="21"/>
    </row>
  </sheetData>
  <sheetProtection/>
  <mergeCells count="145">
    <mergeCell ref="A3:A15"/>
    <mergeCell ref="B1:G1"/>
    <mergeCell ref="I1:K1"/>
    <mergeCell ref="L1:Q1"/>
    <mergeCell ref="R1:W1"/>
    <mergeCell ref="O2:O3"/>
    <mergeCell ref="P2:Q3"/>
    <mergeCell ref="R2:R3"/>
    <mergeCell ref="S2:U3"/>
    <mergeCell ref="V2:W3"/>
    <mergeCell ref="X3:X15"/>
    <mergeCell ref="P4:Q4"/>
    <mergeCell ref="S4:U4"/>
    <mergeCell ref="V4:W4"/>
    <mergeCell ref="P5:Q5"/>
    <mergeCell ref="S5:U5"/>
    <mergeCell ref="V5:W5"/>
    <mergeCell ref="P6:Q6"/>
    <mergeCell ref="S6:U6"/>
    <mergeCell ref="V6:W6"/>
    <mergeCell ref="P7:Q7"/>
    <mergeCell ref="S7:U7"/>
    <mergeCell ref="V7:W7"/>
    <mergeCell ref="P8:Q8"/>
    <mergeCell ref="S8:U8"/>
    <mergeCell ref="V8:W8"/>
    <mergeCell ref="P9:Q9"/>
    <mergeCell ref="S9:U9"/>
    <mergeCell ref="V9:W9"/>
    <mergeCell ref="P10:Q10"/>
    <mergeCell ref="S10:U10"/>
    <mergeCell ref="V10:W10"/>
    <mergeCell ref="P11:Q11"/>
    <mergeCell ref="S11:U11"/>
    <mergeCell ref="V11:W11"/>
    <mergeCell ref="P12:Q12"/>
    <mergeCell ref="S12:U12"/>
    <mergeCell ref="V12:W12"/>
    <mergeCell ref="P13:Q13"/>
    <mergeCell ref="S13:U13"/>
    <mergeCell ref="V13:W13"/>
    <mergeCell ref="P14:Q14"/>
    <mergeCell ref="S14:U14"/>
    <mergeCell ref="V14:W14"/>
    <mergeCell ref="P15:Q15"/>
    <mergeCell ref="S15:U15"/>
    <mergeCell ref="V15:W15"/>
    <mergeCell ref="A16:A28"/>
    <mergeCell ref="P16:Q16"/>
    <mergeCell ref="S16:U16"/>
    <mergeCell ref="V16:W16"/>
    <mergeCell ref="P20:Q20"/>
    <mergeCell ref="S20:U20"/>
    <mergeCell ref="V20:W20"/>
    <mergeCell ref="X16:X28"/>
    <mergeCell ref="P17:Q17"/>
    <mergeCell ref="S17:U17"/>
    <mergeCell ref="V17:W17"/>
    <mergeCell ref="P18:Q18"/>
    <mergeCell ref="S18:U18"/>
    <mergeCell ref="V18:W18"/>
    <mergeCell ref="P19:Q19"/>
    <mergeCell ref="S19:U19"/>
    <mergeCell ref="V19:W19"/>
    <mergeCell ref="P21:Q21"/>
    <mergeCell ref="S21:U21"/>
    <mergeCell ref="V21:W21"/>
    <mergeCell ref="P22:Q22"/>
    <mergeCell ref="S22:U22"/>
    <mergeCell ref="V22:W22"/>
    <mergeCell ref="P23:Q23"/>
    <mergeCell ref="V23:W23"/>
    <mergeCell ref="P24:Q24"/>
    <mergeCell ref="P25:Q25"/>
    <mergeCell ref="S25:U25"/>
    <mergeCell ref="V25:W25"/>
    <mergeCell ref="P26:Q26"/>
    <mergeCell ref="S26:U26"/>
    <mergeCell ref="V26:W26"/>
    <mergeCell ref="P27:Q27"/>
    <mergeCell ref="S27:U27"/>
    <mergeCell ref="V27:W27"/>
    <mergeCell ref="P28:Q28"/>
    <mergeCell ref="S28:U28"/>
    <mergeCell ref="V28:W28"/>
    <mergeCell ref="A29:A41"/>
    <mergeCell ref="P29:Q29"/>
    <mergeCell ref="S29:U29"/>
    <mergeCell ref="V29:W29"/>
    <mergeCell ref="P33:Q33"/>
    <mergeCell ref="S33:U33"/>
    <mergeCell ref="V33:W33"/>
    <mergeCell ref="X29:X41"/>
    <mergeCell ref="P30:Q30"/>
    <mergeCell ref="S30:U30"/>
    <mergeCell ref="V30:W30"/>
    <mergeCell ref="P31:Q31"/>
    <mergeCell ref="S31:U31"/>
    <mergeCell ref="V31:W31"/>
    <mergeCell ref="P32:Q32"/>
    <mergeCell ref="S32:U32"/>
    <mergeCell ref="V32:W32"/>
    <mergeCell ref="P34:Q34"/>
    <mergeCell ref="S34:U34"/>
    <mergeCell ref="V34:W34"/>
    <mergeCell ref="P35:Q35"/>
    <mergeCell ref="S35:U35"/>
    <mergeCell ref="V35:W35"/>
    <mergeCell ref="P36:Q36"/>
    <mergeCell ref="S36:U36"/>
    <mergeCell ref="V36:W36"/>
    <mergeCell ref="P37:Q37"/>
    <mergeCell ref="S37:U37"/>
    <mergeCell ref="V37:W37"/>
    <mergeCell ref="P38:Q38"/>
    <mergeCell ref="S38:U38"/>
    <mergeCell ref="V38:W38"/>
    <mergeCell ref="P39:Q39"/>
    <mergeCell ref="S39:U39"/>
    <mergeCell ref="V39:W39"/>
    <mergeCell ref="P40:Q40"/>
    <mergeCell ref="S40:U40"/>
    <mergeCell ref="V40:W40"/>
    <mergeCell ref="P41:Q41"/>
    <mergeCell ref="S41:U41"/>
    <mergeCell ref="V41:W41"/>
    <mergeCell ref="A42:A54"/>
    <mergeCell ref="X42:X54"/>
    <mergeCell ref="O43:P48"/>
    <mergeCell ref="Q43:Q55"/>
    <mergeCell ref="R43:S43"/>
    <mergeCell ref="T47:W47"/>
    <mergeCell ref="T48:W51"/>
    <mergeCell ref="O49:P55"/>
    <mergeCell ref="T43:W46"/>
    <mergeCell ref="B56:G56"/>
    <mergeCell ref="I56:K56"/>
    <mergeCell ref="L56:Q56"/>
    <mergeCell ref="R56:W56"/>
    <mergeCell ref="U52:V52"/>
    <mergeCell ref="T53:T54"/>
    <mergeCell ref="U53:V54"/>
    <mergeCell ref="W53:W54"/>
    <mergeCell ref="T55:U55"/>
    <mergeCell ref="V55:W5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P5" sqref="P5:P31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2" customWidth="1"/>
    <col min="4" max="4" width="6.7109375" style="36" customWidth="1"/>
    <col min="5" max="6" width="6.7109375" style="35" customWidth="1"/>
    <col min="7" max="7" width="6.7109375" style="110" customWidth="1"/>
    <col min="8" max="8" width="36.7109375" style="52" customWidth="1"/>
    <col min="9" max="9" width="12.7109375" style="36" customWidth="1"/>
    <col min="10" max="16" width="12.7109375" style="52" customWidth="1"/>
    <col min="17" max="17" width="28.7109375" style="0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66"/>
      <c r="B1" s="224">
        <v>4</v>
      </c>
      <c r="C1" s="198"/>
      <c r="D1" s="198"/>
      <c r="E1" s="198"/>
      <c r="F1" s="198"/>
      <c r="G1" s="198"/>
      <c r="H1" s="192"/>
      <c r="I1" s="225">
        <v>3</v>
      </c>
      <c r="J1" s="225"/>
      <c r="K1" s="142"/>
      <c r="L1" s="197">
        <v>2</v>
      </c>
      <c r="M1" s="198"/>
      <c r="N1" s="198"/>
      <c r="O1" s="198"/>
      <c r="P1" s="198"/>
      <c r="Q1" s="198"/>
      <c r="R1" s="197">
        <v>1</v>
      </c>
      <c r="S1" s="198"/>
      <c r="T1" s="198"/>
      <c r="U1" s="198"/>
      <c r="V1" s="198"/>
      <c r="W1" s="198"/>
      <c r="X1" s="20"/>
      <c r="Z1" s="25"/>
      <c r="AA1" s="26"/>
      <c r="AB1" s="27"/>
      <c r="AC1" s="26"/>
    </row>
    <row r="2" spans="1:29" ht="19.5" customHeight="1" thickBot="1">
      <c r="A2" s="65"/>
      <c r="B2" s="10"/>
      <c r="C2" s="77"/>
      <c r="D2" s="80"/>
      <c r="E2" s="28"/>
      <c r="F2" s="28"/>
      <c r="G2" s="107"/>
      <c r="H2" s="77"/>
      <c r="I2" s="80"/>
      <c r="J2" s="77"/>
      <c r="K2" s="77"/>
      <c r="L2" s="77"/>
      <c r="M2" s="77"/>
      <c r="N2" s="77"/>
      <c r="O2" s="76"/>
      <c r="P2" s="76"/>
      <c r="Q2" s="76"/>
      <c r="R2" s="77"/>
      <c r="S2" s="77"/>
      <c r="T2" s="77"/>
      <c r="U2" s="77"/>
      <c r="V2" s="77"/>
      <c r="W2" s="79"/>
      <c r="X2" s="68"/>
      <c r="Z2" s="25"/>
      <c r="AA2" s="26"/>
      <c r="AB2" s="27"/>
      <c r="AC2" s="13"/>
    </row>
    <row r="3" spans="1:29" ht="19.5" customHeight="1">
      <c r="A3" s="149" t="s">
        <v>19</v>
      </c>
      <c r="B3" s="12"/>
      <c r="C3" s="226" t="s">
        <v>0</v>
      </c>
      <c r="D3" s="227"/>
      <c r="E3" s="227"/>
      <c r="F3" s="227"/>
      <c r="G3" s="228"/>
      <c r="H3" s="229" t="s">
        <v>1</v>
      </c>
      <c r="I3" s="231" t="s">
        <v>31</v>
      </c>
      <c r="J3" s="218" t="s">
        <v>40</v>
      </c>
      <c r="K3" s="218" t="s">
        <v>41</v>
      </c>
      <c r="L3" s="218" t="s">
        <v>42</v>
      </c>
      <c r="M3" s="218" t="s">
        <v>43</v>
      </c>
      <c r="N3" s="201" t="s">
        <v>44</v>
      </c>
      <c r="O3" s="201" t="s">
        <v>45</v>
      </c>
      <c r="P3" s="222" t="s">
        <v>46</v>
      </c>
      <c r="Q3" s="222" t="s">
        <v>67</v>
      </c>
      <c r="R3" s="78"/>
      <c r="S3" s="78"/>
      <c r="T3" s="78"/>
      <c r="U3" s="78"/>
      <c r="V3" s="78"/>
      <c r="W3" s="70"/>
      <c r="X3" s="150" t="s">
        <v>19</v>
      </c>
      <c r="Z3" s="13"/>
      <c r="AA3" s="13"/>
      <c r="AB3" s="13"/>
      <c r="AC3" s="13"/>
    </row>
    <row r="4" spans="1:24" ht="19.5" customHeight="1">
      <c r="A4" s="149"/>
      <c r="B4" s="12"/>
      <c r="C4" s="58" t="s">
        <v>37</v>
      </c>
      <c r="D4" s="106" t="s">
        <v>33</v>
      </c>
      <c r="E4" s="78" t="s">
        <v>38</v>
      </c>
      <c r="F4" s="78"/>
      <c r="G4" s="108" t="s">
        <v>36</v>
      </c>
      <c r="H4" s="230"/>
      <c r="I4" s="232"/>
      <c r="J4" s="219"/>
      <c r="K4" s="219"/>
      <c r="L4" s="219"/>
      <c r="M4" s="219"/>
      <c r="N4" s="233"/>
      <c r="O4" s="202"/>
      <c r="P4" s="223"/>
      <c r="Q4" s="223"/>
      <c r="R4" s="13"/>
      <c r="S4" s="182"/>
      <c r="T4" s="182"/>
      <c r="U4" s="182"/>
      <c r="V4" s="182"/>
      <c r="W4" s="183"/>
      <c r="X4" s="150"/>
    </row>
    <row r="5" spans="1:24" ht="19.5" customHeight="1">
      <c r="A5" s="149"/>
      <c r="B5" s="12"/>
      <c r="C5" s="105" t="s">
        <v>32</v>
      </c>
      <c r="D5" s="112" t="s">
        <v>34</v>
      </c>
      <c r="E5" s="112" t="s">
        <v>52</v>
      </c>
      <c r="F5" s="112" t="s">
        <v>34</v>
      </c>
      <c r="G5" s="113" t="s">
        <v>30</v>
      </c>
      <c r="H5" s="111" t="s">
        <v>39</v>
      </c>
      <c r="I5" s="63" t="s">
        <v>25</v>
      </c>
      <c r="J5" s="67">
        <v>0.112</v>
      </c>
      <c r="K5" s="67">
        <v>0.1075</v>
      </c>
      <c r="L5" s="67">
        <v>0.183</v>
      </c>
      <c r="M5" s="67">
        <v>0.176</v>
      </c>
      <c r="N5" s="67">
        <v>0.112</v>
      </c>
      <c r="O5" s="114">
        <v>0.108</v>
      </c>
      <c r="P5" s="116">
        <v>0.125</v>
      </c>
      <c r="Q5" s="86" t="str">
        <f>CONCATENATE(C5,"-",E5,"-",G5)</f>
        <v>NAS1352-04-2</v>
      </c>
      <c r="R5" s="13"/>
      <c r="S5" s="182"/>
      <c r="T5" s="182"/>
      <c r="U5" s="182"/>
      <c r="V5" s="182"/>
      <c r="W5" s="183"/>
      <c r="X5" s="150"/>
    </row>
    <row r="6" spans="1:24" ht="19.5" customHeight="1">
      <c r="A6" s="149"/>
      <c r="B6" s="12"/>
      <c r="C6" s="105" t="s">
        <v>32</v>
      </c>
      <c r="D6" s="112" t="s">
        <v>34</v>
      </c>
      <c r="E6" s="112" t="s">
        <v>52</v>
      </c>
      <c r="F6" s="112" t="s">
        <v>34</v>
      </c>
      <c r="G6" s="113">
        <f aca="true" t="shared" si="0" ref="G6:G11">G5+1</f>
        <v>3</v>
      </c>
      <c r="H6" s="111" t="s">
        <v>39</v>
      </c>
      <c r="I6" s="63" t="s">
        <v>25</v>
      </c>
      <c r="J6" s="67">
        <v>0.112</v>
      </c>
      <c r="K6" s="67">
        <v>0.1075</v>
      </c>
      <c r="L6" s="67">
        <v>0.183</v>
      </c>
      <c r="M6" s="67">
        <v>0.176</v>
      </c>
      <c r="N6" s="67">
        <v>0.112</v>
      </c>
      <c r="O6" s="114">
        <v>0.108</v>
      </c>
      <c r="P6" s="116">
        <v>0.188</v>
      </c>
      <c r="Q6" s="86" t="str">
        <f aca="true" t="shared" si="1" ref="Q6:Q13">CONCATENATE(C6,"-",E6,"-",G6)</f>
        <v>NAS1352-04-3</v>
      </c>
      <c r="R6" s="13"/>
      <c r="S6" s="182"/>
      <c r="T6" s="182"/>
      <c r="U6" s="182"/>
      <c r="V6" s="182"/>
      <c r="W6" s="183"/>
      <c r="X6" s="150"/>
    </row>
    <row r="7" spans="1:24" ht="19.5" customHeight="1">
      <c r="A7" s="149"/>
      <c r="B7" s="12"/>
      <c r="C7" s="105" t="s">
        <v>32</v>
      </c>
      <c r="D7" s="112" t="s">
        <v>34</v>
      </c>
      <c r="E7" s="112" t="s">
        <v>52</v>
      </c>
      <c r="F7" s="112" t="s">
        <v>34</v>
      </c>
      <c r="G7" s="113">
        <f t="shared" si="0"/>
        <v>4</v>
      </c>
      <c r="H7" s="111" t="s">
        <v>39</v>
      </c>
      <c r="I7" s="63" t="s">
        <v>25</v>
      </c>
      <c r="J7" s="67">
        <v>0.112</v>
      </c>
      <c r="K7" s="67">
        <v>0.1075</v>
      </c>
      <c r="L7" s="67">
        <v>0.183</v>
      </c>
      <c r="M7" s="67">
        <v>0.176</v>
      </c>
      <c r="N7" s="67">
        <v>0.112</v>
      </c>
      <c r="O7" s="114">
        <v>0.108</v>
      </c>
      <c r="P7" s="116">
        <v>0.25</v>
      </c>
      <c r="Q7" s="86" t="str">
        <f t="shared" si="1"/>
        <v>NAS1352-04-4</v>
      </c>
      <c r="R7" s="13"/>
      <c r="S7" s="182"/>
      <c r="T7" s="182"/>
      <c r="U7" s="182"/>
      <c r="V7" s="182"/>
      <c r="W7" s="183"/>
      <c r="X7" s="150"/>
    </row>
    <row r="8" spans="1:24" ht="19.5" customHeight="1">
      <c r="A8" s="149"/>
      <c r="B8" s="12"/>
      <c r="C8" s="105" t="s">
        <v>32</v>
      </c>
      <c r="D8" s="112" t="s">
        <v>34</v>
      </c>
      <c r="E8" s="112" t="s">
        <v>52</v>
      </c>
      <c r="F8" s="112" t="s">
        <v>34</v>
      </c>
      <c r="G8" s="113">
        <f t="shared" si="0"/>
        <v>5</v>
      </c>
      <c r="H8" s="111" t="s">
        <v>39</v>
      </c>
      <c r="I8" s="63" t="s">
        <v>25</v>
      </c>
      <c r="J8" s="67">
        <v>0.112</v>
      </c>
      <c r="K8" s="67">
        <v>0.1075</v>
      </c>
      <c r="L8" s="67">
        <v>0.183</v>
      </c>
      <c r="M8" s="67">
        <v>0.176</v>
      </c>
      <c r="N8" s="67">
        <v>0.112</v>
      </c>
      <c r="O8" s="114">
        <v>0.108</v>
      </c>
      <c r="P8" s="116">
        <v>0.312</v>
      </c>
      <c r="Q8" s="86" t="str">
        <f t="shared" si="1"/>
        <v>NAS1352-04-5</v>
      </c>
      <c r="R8" s="13"/>
      <c r="S8" s="182"/>
      <c r="T8" s="182"/>
      <c r="U8" s="182"/>
      <c r="V8" s="182"/>
      <c r="W8" s="183"/>
      <c r="X8" s="150"/>
    </row>
    <row r="9" spans="1:24" ht="19.5" customHeight="1">
      <c r="A9" s="149"/>
      <c r="B9" s="12"/>
      <c r="C9" s="105" t="s">
        <v>32</v>
      </c>
      <c r="D9" s="112" t="s">
        <v>34</v>
      </c>
      <c r="E9" s="112" t="s">
        <v>52</v>
      </c>
      <c r="F9" s="112" t="s">
        <v>34</v>
      </c>
      <c r="G9" s="113">
        <f t="shared" si="0"/>
        <v>6</v>
      </c>
      <c r="H9" s="111" t="s">
        <v>39</v>
      </c>
      <c r="I9" s="63" t="s">
        <v>25</v>
      </c>
      <c r="J9" s="67">
        <v>0.112</v>
      </c>
      <c r="K9" s="67">
        <v>0.1075</v>
      </c>
      <c r="L9" s="67">
        <v>0.183</v>
      </c>
      <c r="M9" s="67">
        <v>0.176</v>
      </c>
      <c r="N9" s="67">
        <v>0.112</v>
      </c>
      <c r="O9" s="114">
        <v>0.108</v>
      </c>
      <c r="P9" s="116">
        <v>0.375</v>
      </c>
      <c r="Q9" s="86" t="str">
        <f t="shared" si="1"/>
        <v>NAS1352-04-6</v>
      </c>
      <c r="R9" s="13"/>
      <c r="S9" s="182"/>
      <c r="T9" s="182"/>
      <c r="U9" s="182"/>
      <c r="V9" s="182"/>
      <c r="W9" s="183"/>
      <c r="X9" s="150"/>
    </row>
    <row r="10" spans="1:24" ht="19.5" customHeight="1">
      <c r="A10" s="149"/>
      <c r="B10" s="12"/>
      <c r="C10" s="105" t="s">
        <v>32</v>
      </c>
      <c r="D10" s="112" t="s">
        <v>34</v>
      </c>
      <c r="E10" s="112" t="s">
        <v>52</v>
      </c>
      <c r="F10" s="112" t="s">
        <v>34</v>
      </c>
      <c r="G10" s="113">
        <f t="shared" si="0"/>
        <v>7</v>
      </c>
      <c r="H10" s="111" t="s">
        <v>39</v>
      </c>
      <c r="I10" s="63" t="s">
        <v>25</v>
      </c>
      <c r="J10" s="67">
        <v>0.112</v>
      </c>
      <c r="K10" s="67">
        <v>0.1075</v>
      </c>
      <c r="L10" s="67">
        <v>0.183</v>
      </c>
      <c r="M10" s="67">
        <v>0.176</v>
      </c>
      <c r="N10" s="67">
        <v>0.112</v>
      </c>
      <c r="O10" s="114">
        <v>0.108</v>
      </c>
      <c r="P10" s="116">
        <v>0.438</v>
      </c>
      <c r="Q10" s="86" t="str">
        <f t="shared" si="1"/>
        <v>NAS1352-04-7</v>
      </c>
      <c r="R10" s="13"/>
      <c r="S10" s="182"/>
      <c r="T10" s="182"/>
      <c r="U10" s="182"/>
      <c r="V10" s="182"/>
      <c r="W10" s="183"/>
      <c r="X10" s="150"/>
    </row>
    <row r="11" spans="1:24" ht="19.5" customHeight="1">
      <c r="A11" s="149"/>
      <c r="B11" s="12"/>
      <c r="C11" s="105" t="s">
        <v>32</v>
      </c>
      <c r="D11" s="112" t="s">
        <v>34</v>
      </c>
      <c r="E11" s="112" t="s">
        <v>52</v>
      </c>
      <c r="F11" s="112" t="s">
        <v>34</v>
      </c>
      <c r="G11" s="113">
        <f t="shared" si="0"/>
        <v>8</v>
      </c>
      <c r="H11" s="111" t="s">
        <v>39</v>
      </c>
      <c r="I11" s="63" t="s">
        <v>25</v>
      </c>
      <c r="J11" s="67">
        <v>0.112</v>
      </c>
      <c r="K11" s="67">
        <v>0.1075</v>
      </c>
      <c r="L11" s="67">
        <v>0.183</v>
      </c>
      <c r="M11" s="67">
        <v>0.176</v>
      </c>
      <c r="N11" s="67">
        <v>0.112</v>
      </c>
      <c r="O11" s="114">
        <v>0.108</v>
      </c>
      <c r="P11" s="116">
        <v>0.5</v>
      </c>
      <c r="Q11" s="86" t="str">
        <f t="shared" si="1"/>
        <v>NAS1352-04-8</v>
      </c>
      <c r="R11" s="13"/>
      <c r="S11" s="182"/>
      <c r="T11" s="182"/>
      <c r="U11" s="182"/>
      <c r="V11" s="182"/>
      <c r="W11" s="183"/>
      <c r="X11" s="150"/>
    </row>
    <row r="12" spans="1:24" ht="19.5" customHeight="1">
      <c r="A12" s="149"/>
      <c r="B12" s="12"/>
      <c r="C12" s="105" t="s">
        <v>32</v>
      </c>
      <c r="D12" s="112" t="s">
        <v>34</v>
      </c>
      <c r="E12" s="112" t="s">
        <v>52</v>
      </c>
      <c r="F12" s="112" t="s">
        <v>34</v>
      </c>
      <c r="G12" s="113">
        <v>10</v>
      </c>
      <c r="H12" s="111" t="s">
        <v>39</v>
      </c>
      <c r="I12" s="63" t="s">
        <v>25</v>
      </c>
      <c r="J12" s="67">
        <v>0.112</v>
      </c>
      <c r="K12" s="67">
        <v>0.1075</v>
      </c>
      <c r="L12" s="67">
        <v>0.183</v>
      </c>
      <c r="M12" s="67">
        <v>0.176</v>
      </c>
      <c r="N12" s="67">
        <v>0.112</v>
      </c>
      <c r="O12" s="114">
        <v>0.108</v>
      </c>
      <c r="P12" s="116">
        <v>0.625</v>
      </c>
      <c r="Q12" s="86" t="str">
        <f t="shared" si="1"/>
        <v>NAS1352-04-10</v>
      </c>
      <c r="R12" s="13"/>
      <c r="S12" s="182"/>
      <c r="T12" s="182"/>
      <c r="U12" s="182"/>
      <c r="V12" s="182"/>
      <c r="W12" s="183"/>
      <c r="X12" s="150"/>
    </row>
    <row r="13" spans="1:24" ht="19.5" customHeight="1">
      <c r="A13" s="149"/>
      <c r="B13" s="12"/>
      <c r="C13" s="105" t="s">
        <v>32</v>
      </c>
      <c r="D13" s="112" t="s">
        <v>34</v>
      </c>
      <c r="E13" s="112" t="s">
        <v>52</v>
      </c>
      <c r="F13" s="112" t="s">
        <v>34</v>
      </c>
      <c r="G13" s="113">
        <v>12</v>
      </c>
      <c r="H13" s="111" t="s">
        <v>39</v>
      </c>
      <c r="I13" s="63" t="s">
        <v>25</v>
      </c>
      <c r="J13" s="67">
        <v>0.112</v>
      </c>
      <c r="K13" s="67">
        <v>0.1075</v>
      </c>
      <c r="L13" s="67">
        <v>0.183</v>
      </c>
      <c r="M13" s="67">
        <v>0.176</v>
      </c>
      <c r="N13" s="67">
        <v>0.112</v>
      </c>
      <c r="O13" s="114">
        <v>0.108</v>
      </c>
      <c r="P13" s="116">
        <v>0.75</v>
      </c>
      <c r="Q13" s="86" t="str">
        <f t="shared" si="1"/>
        <v>NAS1352-04-12</v>
      </c>
      <c r="R13" s="13"/>
      <c r="S13" s="182"/>
      <c r="T13" s="182"/>
      <c r="U13" s="182"/>
      <c r="V13" s="182"/>
      <c r="W13" s="183"/>
      <c r="X13" s="150"/>
    </row>
    <row r="14" spans="1:24" ht="19.5" customHeight="1">
      <c r="A14" s="149"/>
      <c r="B14" s="12"/>
      <c r="C14" s="105" t="s">
        <v>32</v>
      </c>
      <c r="D14" s="112" t="s">
        <v>18</v>
      </c>
      <c r="E14" s="112" t="s">
        <v>52</v>
      </c>
      <c r="F14" s="112" t="s">
        <v>34</v>
      </c>
      <c r="G14" s="113" t="s">
        <v>30</v>
      </c>
      <c r="H14" s="111" t="s">
        <v>47</v>
      </c>
      <c r="I14" s="63" t="s">
        <v>25</v>
      </c>
      <c r="J14" s="67">
        <v>0.112</v>
      </c>
      <c r="K14" s="67">
        <v>0.1075</v>
      </c>
      <c r="L14" s="67">
        <v>0.183</v>
      </c>
      <c r="M14" s="67">
        <v>0.176</v>
      </c>
      <c r="N14" s="67">
        <v>0.112</v>
      </c>
      <c r="O14" s="114">
        <v>0.108</v>
      </c>
      <c r="P14" s="116">
        <v>0.125</v>
      </c>
      <c r="Q14" s="86" t="str">
        <f aca="true" t="shared" si="2" ref="Q14:Q22">CONCATENATE(C14,"C",E14,"-",G14)</f>
        <v>NAS1352C04-2</v>
      </c>
      <c r="R14" s="13"/>
      <c r="S14" s="182"/>
      <c r="T14" s="182"/>
      <c r="U14" s="182"/>
      <c r="V14" s="182"/>
      <c r="W14" s="183"/>
      <c r="X14" s="150"/>
    </row>
    <row r="15" spans="1:24" ht="19.5" customHeight="1">
      <c r="A15" s="185"/>
      <c r="B15" s="12"/>
      <c r="C15" s="105" t="s">
        <v>32</v>
      </c>
      <c r="D15" s="112" t="s">
        <v>18</v>
      </c>
      <c r="E15" s="112" t="s">
        <v>52</v>
      </c>
      <c r="F15" s="112" t="s">
        <v>34</v>
      </c>
      <c r="G15" s="113">
        <f aca="true" t="shared" si="3" ref="G15:G20">G14+1</f>
        <v>3</v>
      </c>
      <c r="H15" s="111" t="s">
        <v>47</v>
      </c>
      <c r="I15" s="63" t="s">
        <v>25</v>
      </c>
      <c r="J15" s="67">
        <v>0.112</v>
      </c>
      <c r="K15" s="67">
        <v>0.1075</v>
      </c>
      <c r="L15" s="67">
        <v>0.183</v>
      </c>
      <c r="M15" s="67">
        <v>0.176</v>
      </c>
      <c r="N15" s="67">
        <v>0.112</v>
      </c>
      <c r="O15" s="114">
        <v>0.108</v>
      </c>
      <c r="P15" s="116">
        <v>0.188</v>
      </c>
      <c r="Q15" s="86" t="str">
        <f t="shared" si="2"/>
        <v>NAS1352C04-3</v>
      </c>
      <c r="R15" s="13"/>
      <c r="S15" s="182"/>
      <c r="T15" s="182"/>
      <c r="U15" s="182"/>
      <c r="V15" s="182"/>
      <c r="W15" s="183"/>
      <c r="X15" s="184"/>
    </row>
    <row r="16" spans="1:24" ht="19.5" customHeight="1">
      <c r="A16" s="193" t="s">
        <v>18</v>
      </c>
      <c r="B16" s="12"/>
      <c r="C16" s="105" t="s">
        <v>32</v>
      </c>
      <c r="D16" s="112" t="s">
        <v>18</v>
      </c>
      <c r="E16" s="112" t="s">
        <v>52</v>
      </c>
      <c r="F16" s="112" t="s">
        <v>34</v>
      </c>
      <c r="G16" s="113">
        <f t="shared" si="3"/>
        <v>4</v>
      </c>
      <c r="H16" s="111" t="s">
        <v>47</v>
      </c>
      <c r="I16" s="63" t="s">
        <v>25</v>
      </c>
      <c r="J16" s="67">
        <v>0.112</v>
      </c>
      <c r="K16" s="67">
        <v>0.1075</v>
      </c>
      <c r="L16" s="67">
        <v>0.183</v>
      </c>
      <c r="M16" s="67">
        <v>0.176</v>
      </c>
      <c r="N16" s="67">
        <v>0.112</v>
      </c>
      <c r="O16" s="114">
        <v>0.108</v>
      </c>
      <c r="P16" s="116">
        <v>0.25</v>
      </c>
      <c r="Q16" s="86" t="str">
        <f t="shared" si="2"/>
        <v>NAS1352C04-4</v>
      </c>
      <c r="R16" s="13"/>
      <c r="S16" s="182"/>
      <c r="T16" s="182"/>
      <c r="U16" s="182"/>
      <c r="V16" s="182"/>
      <c r="W16" s="183"/>
      <c r="X16" s="192" t="s">
        <v>18</v>
      </c>
    </row>
    <row r="17" spans="1:24" ht="19.5" customHeight="1">
      <c r="A17" s="149"/>
      <c r="B17" s="12"/>
      <c r="C17" s="105" t="s">
        <v>32</v>
      </c>
      <c r="D17" s="112" t="s">
        <v>18</v>
      </c>
      <c r="E17" s="112" t="s">
        <v>52</v>
      </c>
      <c r="F17" s="112" t="s">
        <v>34</v>
      </c>
      <c r="G17" s="113">
        <f t="shared" si="3"/>
        <v>5</v>
      </c>
      <c r="H17" s="111" t="s">
        <v>47</v>
      </c>
      <c r="I17" s="63" t="s">
        <v>25</v>
      </c>
      <c r="J17" s="67">
        <v>0.112</v>
      </c>
      <c r="K17" s="67">
        <v>0.1075</v>
      </c>
      <c r="L17" s="67">
        <v>0.183</v>
      </c>
      <c r="M17" s="67">
        <v>0.176</v>
      </c>
      <c r="N17" s="67">
        <v>0.112</v>
      </c>
      <c r="O17" s="114">
        <v>0.108</v>
      </c>
      <c r="P17" s="116">
        <v>0.312</v>
      </c>
      <c r="Q17" s="86" t="str">
        <f t="shared" si="2"/>
        <v>NAS1352C04-5</v>
      </c>
      <c r="R17" s="13"/>
      <c r="S17" s="182"/>
      <c r="T17" s="182"/>
      <c r="U17" s="182"/>
      <c r="V17" s="182"/>
      <c r="W17" s="183"/>
      <c r="X17" s="150"/>
    </row>
    <row r="18" spans="1:24" ht="19.5" customHeight="1">
      <c r="A18" s="149"/>
      <c r="B18" s="12"/>
      <c r="C18" s="105" t="s">
        <v>32</v>
      </c>
      <c r="D18" s="112" t="s">
        <v>18</v>
      </c>
      <c r="E18" s="112" t="s">
        <v>52</v>
      </c>
      <c r="F18" s="112" t="s">
        <v>34</v>
      </c>
      <c r="G18" s="113">
        <f t="shared" si="3"/>
        <v>6</v>
      </c>
      <c r="H18" s="111" t="s">
        <v>47</v>
      </c>
      <c r="I18" s="63" t="s">
        <v>25</v>
      </c>
      <c r="J18" s="67">
        <v>0.112</v>
      </c>
      <c r="K18" s="67">
        <v>0.1075</v>
      </c>
      <c r="L18" s="67">
        <v>0.183</v>
      </c>
      <c r="M18" s="67">
        <v>0.176</v>
      </c>
      <c r="N18" s="67">
        <v>0.112</v>
      </c>
      <c r="O18" s="114">
        <v>0.108</v>
      </c>
      <c r="P18" s="116">
        <v>0.375</v>
      </c>
      <c r="Q18" s="86" t="str">
        <f t="shared" si="2"/>
        <v>NAS1352C04-6</v>
      </c>
      <c r="R18" s="13"/>
      <c r="S18" s="182"/>
      <c r="T18" s="182"/>
      <c r="U18" s="182"/>
      <c r="V18" s="182"/>
      <c r="W18" s="183"/>
      <c r="X18" s="150"/>
    </row>
    <row r="19" spans="1:24" ht="19.5" customHeight="1">
      <c r="A19" s="149"/>
      <c r="B19" s="12"/>
      <c r="C19" s="105" t="s">
        <v>32</v>
      </c>
      <c r="D19" s="112" t="s">
        <v>18</v>
      </c>
      <c r="E19" s="112" t="s">
        <v>52</v>
      </c>
      <c r="F19" s="112" t="s">
        <v>34</v>
      </c>
      <c r="G19" s="113">
        <f t="shared" si="3"/>
        <v>7</v>
      </c>
      <c r="H19" s="111" t="s">
        <v>47</v>
      </c>
      <c r="I19" s="63" t="s">
        <v>25</v>
      </c>
      <c r="J19" s="67">
        <v>0.112</v>
      </c>
      <c r="K19" s="67">
        <v>0.1075</v>
      </c>
      <c r="L19" s="67">
        <v>0.183</v>
      </c>
      <c r="M19" s="67">
        <v>0.176</v>
      </c>
      <c r="N19" s="67">
        <v>0.112</v>
      </c>
      <c r="O19" s="114">
        <v>0.108</v>
      </c>
      <c r="P19" s="116">
        <v>0.438</v>
      </c>
      <c r="Q19" s="86" t="str">
        <f t="shared" si="2"/>
        <v>NAS1352C04-7</v>
      </c>
      <c r="R19" s="13"/>
      <c r="S19" s="182"/>
      <c r="T19" s="182"/>
      <c r="U19" s="182"/>
      <c r="V19" s="182"/>
      <c r="W19" s="183"/>
      <c r="X19" s="150"/>
    </row>
    <row r="20" spans="1:24" ht="19.5" customHeight="1">
      <c r="A20" s="149"/>
      <c r="B20" s="12"/>
      <c r="C20" s="105" t="s">
        <v>32</v>
      </c>
      <c r="D20" s="112" t="s">
        <v>18</v>
      </c>
      <c r="E20" s="112" t="s">
        <v>52</v>
      </c>
      <c r="F20" s="112" t="s">
        <v>34</v>
      </c>
      <c r="G20" s="113">
        <f t="shared" si="3"/>
        <v>8</v>
      </c>
      <c r="H20" s="111" t="s">
        <v>47</v>
      </c>
      <c r="I20" s="63" t="s">
        <v>25</v>
      </c>
      <c r="J20" s="67">
        <v>0.112</v>
      </c>
      <c r="K20" s="67">
        <v>0.1075</v>
      </c>
      <c r="L20" s="67">
        <v>0.183</v>
      </c>
      <c r="M20" s="67">
        <v>0.176</v>
      </c>
      <c r="N20" s="67">
        <v>0.112</v>
      </c>
      <c r="O20" s="114">
        <v>0.108</v>
      </c>
      <c r="P20" s="116">
        <v>0.5</v>
      </c>
      <c r="Q20" s="86" t="str">
        <f t="shared" si="2"/>
        <v>NAS1352C04-8</v>
      </c>
      <c r="R20" s="13"/>
      <c r="S20" s="182"/>
      <c r="T20" s="182"/>
      <c r="U20" s="182"/>
      <c r="V20" s="182"/>
      <c r="W20" s="183"/>
      <c r="X20" s="150"/>
    </row>
    <row r="21" spans="1:24" ht="19.5" customHeight="1">
      <c r="A21" s="149"/>
      <c r="B21" s="12"/>
      <c r="C21" s="105" t="s">
        <v>32</v>
      </c>
      <c r="D21" s="112" t="s">
        <v>18</v>
      </c>
      <c r="E21" s="112" t="s">
        <v>52</v>
      </c>
      <c r="F21" s="112" t="s">
        <v>34</v>
      </c>
      <c r="G21" s="113">
        <v>10</v>
      </c>
      <c r="H21" s="111" t="s">
        <v>47</v>
      </c>
      <c r="I21" s="63" t="s">
        <v>25</v>
      </c>
      <c r="J21" s="67">
        <v>0.112</v>
      </c>
      <c r="K21" s="67">
        <v>0.1075</v>
      </c>
      <c r="L21" s="67">
        <v>0.183</v>
      </c>
      <c r="M21" s="67">
        <v>0.176</v>
      </c>
      <c r="N21" s="67">
        <v>0.112</v>
      </c>
      <c r="O21" s="114">
        <v>0.108</v>
      </c>
      <c r="P21" s="116">
        <v>0.625</v>
      </c>
      <c r="Q21" s="86" t="str">
        <f t="shared" si="2"/>
        <v>NAS1352C04-10</v>
      </c>
      <c r="R21" s="13"/>
      <c r="S21" s="182"/>
      <c r="T21" s="182"/>
      <c r="U21" s="182"/>
      <c r="V21" s="182"/>
      <c r="W21" s="183"/>
      <c r="X21" s="150"/>
    </row>
    <row r="22" spans="1:24" ht="19.5" customHeight="1">
      <c r="A22" s="149"/>
      <c r="B22" s="12"/>
      <c r="C22" s="105" t="s">
        <v>32</v>
      </c>
      <c r="D22" s="112" t="s">
        <v>18</v>
      </c>
      <c r="E22" s="112" t="s">
        <v>52</v>
      </c>
      <c r="F22" s="112" t="s">
        <v>34</v>
      </c>
      <c r="G22" s="113">
        <v>12</v>
      </c>
      <c r="H22" s="111" t="s">
        <v>47</v>
      </c>
      <c r="I22" s="63" t="s">
        <v>25</v>
      </c>
      <c r="J22" s="67">
        <v>0.112</v>
      </c>
      <c r="K22" s="67">
        <v>0.1075</v>
      </c>
      <c r="L22" s="67">
        <v>0.183</v>
      </c>
      <c r="M22" s="67">
        <v>0.176</v>
      </c>
      <c r="N22" s="67">
        <v>0.112</v>
      </c>
      <c r="O22" s="114">
        <v>0.108</v>
      </c>
      <c r="P22" s="116">
        <v>0.75</v>
      </c>
      <c r="Q22" s="86" t="str">
        <f t="shared" si="2"/>
        <v>NAS1352C04-12</v>
      </c>
      <c r="R22" s="13"/>
      <c r="S22" s="182"/>
      <c r="T22" s="182"/>
      <c r="U22" s="182"/>
      <c r="V22" s="182"/>
      <c r="W22" s="183"/>
      <c r="X22" s="150"/>
    </row>
    <row r="23" spans="1:24" ht="19.5" customHeight="1">
      <c r="A23" s="149"/>
      <c r="B23" s="12"/>
      <c r="C23" s="105" t="s">
        <v>32</v>
      </c>
      <c r="D23" s="112" t="s">
        <v>48</v>
      </c>
      <c r="E23" s="112" t="s">
        <v>52</v>
      </c>
      <c r="F23" s="112" t="s">
        <v>34</v>
      </c>
      <c r="G23" s="113" t="s">
        <v>30</v>
      </c>
      <c r="H23" s="111" t="s">
        <v>49</v>
      </c>
      <c r="I23" s="63" t="s">
        <v>25</v>
      </c>
      <c r="J23" s="67">
        <v>0.112</v>
      </c>
      <c r="K23" s="67">
        <v>0.1075</v>
      </c>
      <c r="L23" s="67">
        <v>0.183</v>
      </c>
      <c r="M23" s="67">
        <v>0.176</v>
      </c>
      <c r="N23" s="67">
        <v>0.112</v>
      </c>
      <c r="O23" s="114">
        <v>0.108</v>
      </c>
      <c r="P23" s="116">
        <v>0.125</v>
      </c>
      <c r="Q23" s="86" t="str">
        <f aca="true" t="shared" si="4" ref="Q23:Q31">CONCATENATE(C23,"N",E23,"-",G23)</f>
        <v>NAS1352N04-2</v>
      </c>
      <c r="R23" s="13"/>
      <c r="S23" s="69"/>
      <c r="T23" s="69"/>
      <c r="U23" s="69"/>
      <c r="V23" s="182"/>
      <c r="W23" s="183"/>
      <c r="X23" s="150"/>
    </row>
    <row r="24" spans="1:24" ht="19.5" customHeight="1">
      <c r="A24" s="149"/>
      <c r="B24" s="12"/>
      <c r="C24" s="105" t="s">
        <v>32</v>
      </c>
      <c r="D24" s="112" t="s">
        <v>48</v>
      </c>
      <c r="E24" s="112" t="s">
        <v>52</v>
      </c>
      <c r="F24" s="112" t="s">
        <v>34</v>
      </c>
      <c r="G24" s="113">
        <f aca="true" t="shared" si="5" ref="G24:G29">G23+1</f>
        <v>3</v>
      </c>
      <c r="H24" s="111" t="s">
        <v>49</v>
      </c>
      <c r="I24" s="63" t="s">
        <v>25</v>
      </c>
      <c r="J24" s="67">
        <v>0.112</v>
      </c>
      <c r="K24" s="67">
        <v>0.1075</v>
      </c>
      <c r="L24" s="67">
        <v>0.183</v>
      </c>
      <c r="M24" s="67">
        <v>0.176</v>
      </c>
      <c r="N24" s="67">
        <v>0.112</v>
      </c>
      <c r="O24" s="114">
        <v>0.108</v>
      </c>
      <c r="P24" s="116">
        <v>0.188</v>
      </c>
      <c r="Q24" s="86" t="str">
        <f t="shared" si="4"/>
        <v>NAS1352N04-3</v>
      </c>
      <c r="R24" s="13"/>
      <c r="S24" s="69"/>
      <c r="T24" s="69"/>
      <c r="U24" s="69"/>
      <c r="V24" s="69"/>
      <c r="W24" s="70"/>
      <c r="X24" s="150"/>
    </row>
    <row r="25" spans="1:24" ht="19.5" customHeight="1">
      <c r="A25" s="149"/>
      <c r="B25" s="12"/>
      <c r="C25" s="105" t="s">
        <v>32</v>
      </c>
      <c r="D25" s="112" t="s">
        <v>48</v>
      </c>
      <c r="E25" s="112" t="s">
        <v>52</v>
      </c>
      <c r="F25" s="112" t="s">
        <v>34</v>
      </c>
      <c r="G25" s="113">
        <f t="shared" si="5"/>
        <v>4</v>
      </c>
      <c r="H25" s="111" t="s">
        <v>49</v>
      </c>
      <c r="I25" s="63" t="s">
        <v>25</v>
      </c>
      <c r="J25" s="67">
        <v>0.112</v>
      </c>
      <c r="K25" s="67">
        <v>0.1075</v>
      </c>
      <c r="L25" s="67">
        <v>0.183</v>
      </c>
      <c r="M25" s="67">
        <v>0.176</v>
      </c>
      <c r="N25" s="67">
        <v>0.112</v>
      </c>
      <c r="O25" s="114">
        <v>0.108</v>
      </c>
      <c r="P25" s="116">
        <v>0.25</v>
      </c>
      <c r="Q25" s="86" t="str">
        <f t="shared" si="4"/>
        <v>NAS1352N04-4</v>
      </c>
      <c r="R25" s="13"/>
      <c r="S25" s="182"/>
      <c r="T25" s="182"/>
      <c r="U25" s="182"/>
      <c r="V25" s="182"/>
      <c r="W25" s="183"/>
      <c r="X25" s="150"/>
    </row>
    <row r="26" spans="1:24" ht="19.5" customHeight="1">
      <c r="A26" s="149"/>
      <c r="B26" s="12"/>
      <c r="C26" s="105" t="s">
        <v>32</v>
      </c>
      <c r="D26" s="112" t="s">
        <v>48</v>
      </c>
      <c r="E26" s="112" t="s">
        <v>52</v>
      </c>
      <c r="F26" s="112" t="s">
        <v>34</v>
      </c>
      <c r="G26" s="113">
        <f t="shared" si="5"/>
        <v>5</v>
      </c>
      <c r="H26" s="111" t="s">
        <v>49</v>
      </c>
      <c r="I26" s="63" t="s">
        <v>25</v>
      </c>
      <c r="J26" s="67">
        <v>0.112</v>
      </c>
      <c r="K26" s="67">
        <v>0.1075</v>
      </c>
      <c r="L26" s="67">
        <v>0.183</v>
      </c>
      <c r="M26" s="67">
        <v>0.176</v>
      </c>
      <c r="N26" s="67">
        <v>0.112</v>
      </c>
      <c r="O26" s="114">
        <v>0.108</v>
      </c>
      <c r="P26" s="116">
        <v>0.312</v>
      </c>
      <c r="Q26" s="86" t="str">
        <f t="shared" si="4"/>
        <v>NAS1352N04-5</v>
      </c>
      <c r="R26" s="13"/>
      <c r="S26" s="182"/>
      <c r="T26" s="182"/>
      <c r="U26" s="182"/>
      <c r="V26" s="182"/>
      <c r="W26" s="183"/>
      <c r="X26" s="150"/>
    </row>
    <row r="27" spans="1:24" ht="19.5" customHeight="1">
      <c r="A27" s="149"/>
      <c r="B27" s="12"/>
      <c r="C27" s="105" t="s">
        <v>32</v>
      </c>
      <c r="D27" s="112" t="s">
        <v>48</v>
      </c>
      <c r="E27" s="112" t="s">
        <v>52</v>
      </c>
      <c r="F27" s="112" t="s">
        <v>34</v>
      </c>
      <c r="G27" s="113">
        <f t="shared" si="5"/>
        <v>6</v>
      </c>
      <c r="H27" s="111" t="s">
        <v>49</v>
      </c>
      <c r="I27" s="63" t="s">
        <v>25</v>
      </c>
      <c r="J27" s="67">
        <v>0.112</v>
      </c>
      <c r="K27" s="67">
        <v>0.1075</v>
      </c>
      <c r="L27" s="67">
        <v>0.183</v>
      </c>
      <c r="M27" s="67">
        <v>0.176</v>
      </c>
      <c r="N27" s="67">
        <v>0.112</v>
      </c>
      <c r="O27" s="114">
        <v>0.108</v>
      </c>
      <c r="P27" s="116">
        <v>0.375</v>
      </c>
      <c r="Q27" s="86" t="str">
        <f t="shared" si="4"/>
        <v>NAS1352N04-6</v>
      </c>
      <c r="R27" s="13"/>
      <c r="S27" s="182"/>
      <c r="T27" s="182"/>
      <c r="U27" s="182"/>
      <c r="V27" s="182"/>
      <c r="W27" s="183"/>
      <c r="X27" s="150"/>
    </row>
    <row r="28" spans="1:24" ht="19.5" customHeight="1">
      <c r="A28" s="185"/>
      <c r="B28" s="12"/>
      <c r="C28" s="105" t="s">
        <v>32</v>
      </c>
      <c r="D28" s="112" t="s">
        <v>48</v>
      </c>
      <c r="E28" s="112" t="s">
        <v>52</v>
      </c>
      <c r="F28" s="112" t="s">
        <v>34</v>
      </c>
      <c r="G28" s="113">
        <f t="shared" si="5"/>
        <v>7</v>
      </c>
      <c r="H28" s="111" t="s">
        <v>49</v>
      </c>
      <c r="I28" s="63" t="s">
        <v>25</v>
      </c>
      <c r="J28" s="67">
        <v>0.112</v>
      </c>
      <c r="K28" s="67">
        <v>0.1075</v>
      </c>
      <c r="L28" s="67">
        <v>0.183</v>
      </c>
      <c r="M28" s="67">
        <v>0.176</v>
      </c>
      <c r="N28" s="67">
        <v>0.112</v>
      </c>
      <c r="O28" s="114">
        <v>0.108</v>
      </c>
      <c r="P28" s="116">
        <v>0.438</v>
      </c>
      <c r="Q28" s="86" t="str">
        <f t="shared" si="4"/>
        <v>NAS1352N04-7</v>
      </c>
      <c r="R28" s="13"/>
      <c r="S28" s="182"/>
      <c r="T28" s="182"/>
      <c r="U28" s="182"/>
      <c r="V28" s="182"/>
      <c r="W28" s="183"/>
      <c r="X28" s="184"/>
    </row>
    <row r="29" spans="1:24" ht="19.5" customHeight="1">
      <c r="A29" s="149" t="s">
        <v>9</v>
      </c>
      <c r="B29" s="12"/>
      <c r="C29" s="105" t="s">
        <v>32</v>
      </c>
      <c r="D29" s="112" t="s">
        <v>48</v>
      </c>
      <c r="E29" s="112" t="s">
        <v>52</v>
      </c>
      <c r="F29" s="112" t="s">
        <v>34</v>
      </c>
      <c r="G29" s="113">
        <f t="shared" si="5"/>
        <v>8</v>
      </c>
      <c r="H29" s="111" t="s">
        <v>49</v>
      </c>
      <c r="I29" s="63" t="s">
        <v>25</v>
      </c>
      <c r="J29" s="67">
        <v>0.112</v>
      </c>
      <c r="K29" s="67">
        <v>0.1075</v>
      </c>
      <c r="L29" s="67">
        <v>0.183</v>
      </c>
      <c r="M29" s="67">
        <v>0.176</v>
      </c>
      <c r="N29" s="67">
        <v>0.112</v>
      </c>
      <c r="O29" s="114">
        <v>0.108</v>
      </c>
      <c r="P29" s="116">
        <v>0.5</v>
      </c>
      <c r="Q29" s="86" t="str">
        <f t="shared" si="4"/>
        <v>NAS1352N04-8</v>
      </c>
      <c r="R29" s="13"/>
      <c r="S29" s="182"/>
      <c r="T29" s="182"/>
      <c r="U29" s="182"/>
      <c r="V29" s="182"/>
      <c r="W29" s="183"/>
      <c r="X29" s="150" t="s">
        <v>9</v>
      </c>
    </row>
    <row r="30" spans="1:24" ht="19.5" customHeight="1">
      <c r="A30" s="149"/>
      <c r="B30" s="12"/>
      <c r="C30" s="105" t="s">
        <v>32</v>
      </c>
      <c r="D30" s="112" t="s">
        <v>48</v>
      </c>
      <c r="E30" s="112" t="s">
        <v>52</v>
      </c>
      <c r="F30" s="112" t="s">
        <v>34</v>
      </c>
      <c r="G30" s="113">
        <v>10</v>
      </c>
      <c r="H30" s="111" t="s">
        <v>49</v>
      </c>
      <c r="I30" s="63" t="s">
        <v>25</v>
      </c>
      <c r="J30" s="67">
        <v>0.112</v>
      </c>
      <c r="K30" s="67">
        <v>0.1075</v>
      </c>
      <c r="L30" s="67">
        <v>0.183</v>
      </c>
      <c r="M30" s="67">
        <v>0.176</v>
      </c>
      <c r="N30" s="67">
        <v>0.112</v>
      </c>
      <c r="O30" s="114">
        <v>0.108</v>
      </c>
      <c r="P30" s="116">
        <v>0.625</v>
      </c>
      <c r="Q30" s="86" t="str">
        <f t="shared" si="4"/>
        <v>NAS1352N04-10</v>
      </c>
      <c r="R30" s="13"/>
      <c r="S30" s="182"/>
      <c r="T30" s="182"/>
      <c r="U30" s="182"/>
      <c r="V30" s="182"/>
      <c r="W30" s="183"/>
      <c r="X30" s="150"/>
    </row>
    <row r="31" spans="1:24" ht="19.5" customHeight="1">
      <c r="A31" s="149"/>
      <c r="B31" s="12"/>
      <c r="C31" s="105" t="s">
        <v>32</v>
      </c>
      <c r="D31" s="112" t="s">
        <v>48</v>
      </c>
      <c r="E31" s="112" t="s">
        <v>52</v>
      </c>
      <c r="F31" s="112" t="s">
        <v>34</v>
      </c>
      <c r="G31" s="113">
        <v>12</v>
      </c>
      <c r="H31" s="111" t="s">
        <v>49</v>
      </c>
      <c r="I31" s="63" t="s">
        <v>25</v>
      </c>
      <c r="J31" s="67">
        <v>0.112</v>
      </c>
      <c r="K31" s="67">
        <v>0.1075</v>
      </c>
      <c r="L31" s="67">
        <v>0.183</v>
      </c>
      <c r="M31" s="67">
        <v>0.176</v>
      </c>
      <c r="N31" s="67">
        <v>0.112</v>
      </c>
      <c r="O31" s="114">
        <v>0.108</v>
      </c>
      <c r="P31" s="116">
        <v>0.75</v>
      </c>
      <c r="Q31" s="86" t="str">
        <f t="shared" si="4"/>
        <v>NAS1352N04-12</v>
      </c>
      <c r="R31" s="13"/>
      <c r="S31" s="182"/>
      <c r="T31" s="182"/>
      <c r="U31" s="182"/>
      <c r="V31" s="182"/>
      <c r="W31" s="183"/>
      <c r="X31" s="150"/>
    </row>
    <row r="32" spans="1:24" ht="19.5" customHeight="1">
      <c r="A32" s="149"/>
      <c r="B32" s="12"/>
      <c r="C32" s="9"/>
      <c r="D32" s="63"/>
      <c r="E32" s="115"/>
      <c r="F32" s="115"/>
      <c r="G32" s="113"/>
      <c r="H32" s="67"/>
      <c r="I32" s="63"/>
      <c r="J32" s="67"/>
      <c r="K32" s="67"/>
      <c r="L32" s="67"/>
      <c r="M32" s="67"/>
      <c r="N32" s="67"/>
      <c r="O32" s="67"/>
      <c r="P32" s="4"/>
      <c r="Q32" s="86"/>
      <c r="R32" s="13"/>
      <c r="S32" s="182"/>
      <c r="T32" s="182"/>
      <c r="U32" s="182"/>
      <c r="V32" s="182"/>
      <c r="W32" s="183"/>
      <c r="X32" s="150"/>
    </row>
    <row r="33" spans="1:24" ht="19.5" customHeight="1">
      <c r="A33" s="149"/>
      <c r="B33" s="12"/>
      <c r="C33" s="9"/>
      <c r="D33" s="63"/>
      <c r="E33" s="115"/>
      <c r="F33" s="115"/>
      <c r="G33" s="113"/>
      <c r="H33" s="67"/>
      <c r="I33" s="63"/>
      <c r="J33" s="67"/>
      <c r="K33" s="67"/>
      <c r="L33" s="67"/>
      <c r="M33" s="67"/>
      <c r="N33" s="67"/>
      <c r="O33" s="67"/>
      <c r="P33" s="4"/>
      <c r="Q33" s="86"/>
      <c r="R33" s="13"/>
      <c r="S33" s="182"/>
      <c r="T33" s="182"/>
      <c r="U33" s="182"/>
      <c r="V33" s="182"/>
      <c r="W33" s="183"/>
      <c r="X33" s="150"/>
    </row>
    <row r="34" spans="1:24" ht="19.5" customHeight="1">
      <c r="A34" s="149"/>
      <c r="B34" s="12"/>
      <c r="C34" s="9"/>
      <c r="D34" s="63"/>
      <c r="E34" s="115"/>
      <c r="F34" s="115"/>
      <c r="G34" s="113"/>
      <c r="H34" s="67"/>
      <c r="I34" s="63"/>
      <c r="J34" s="67"/>
      <c r="K34" s="67"/>
      <c r="L34" s="67"/>
      <c r="M34" s="67"/>
      <c r="N34" s="67"/>
      <c r="O34" s="67"/>
      <c r="P34" s="4"/>
      <c r="Q34" s="86"/>
      <c r="R34" s="13"/>
      <c r="S34" s="182"/>
      <c r="T34" s="182"/>
      <c r="U34" s="182"/>
      <c r="V34" s="182"/>
      <c r="W34" s="183"/>
      <c r="X34" s="150"/>
    </row>
    <row r="35" spans="1:24" ht="19.5" customHeight="1">
      <c r="A35" s="149"/>
      <c r="B35" s="12"/>
      <c r="C35" s="9"/>
      <c r="D35" s="63"/>
      <c r="E35" s="115"/>
      <c r="F35" s="115"/>
      <c r="G35" s="113"/>
      <c r="H35" s="67"/>
      <c r="I35" s="63"/>
      <c r="J35" s="67"/>
      <c r="K35" s="67"/>
      <c r="L35" s="67"/>
      <c r="M35" s="67"/>
      <c r="N35" s="67"/>
      <c r="O35" s="67"/>
      <c r="P35" s="4"/>
      <c r="Q35" s="86"/>
      <c r="R35" s="13"/>
      <c r="S35" s="182"/>
      <c r="T35" s="182"/>
      <c r="U35" s="182"/>
      <c r="V35" s="182"/>
      <c r="W35" s="183"/>
      <c r="X35" s="150"/>
    </row>
    <row r="36" spans="1:24" ht="19.5" customHeight="1">
      <c r="A36" s="149"/>
      <c r="B36" s="12"/>
      <c r="C36" s="9"/>
      <c r="D36" s="63"/>
      <c r="E36" s="115"/>
      <c r="F36" s="115"/>
      <c r="G36" s="113"/>
      <c r="H36" s="67"/>
      <c r="I36" s="63"/>
      <c r="J36" s="67"/>
      <c r="K36" s="67"/>
      <c r="L36" s="67"/>
      <c r="M36" s="67"/>
      <c r="N36" s="67"/>
      <c r="O36" s="67"/>
      <c r="P36" s="4"/>
      <c r="Q36" s="86"/>
      <c r="R36" s="13"/>
      <c r="S36" s="182"/>
      <c r="T36" s="182"/>
      <c r="U36" s="182"/>
      <c r="V36" s="182"/>
      <c r="W36" s="183"/>
      <c r="X36" s="150"/>
    </row>
    <row r="37" spans="1:24" ht="19.5" customHeight="1">
      <c r="A37" s="149"/>
      <c r="B37" s="12"/>
      <c r="C37" s="9"/>
      <c r="D37" s="63"/>
      <c r="E37" s="115"/>
      <c r="F37" s="115"/>
      <c r="G37" s="113"/>
      <c r="H37" s="67"/>
      <c r="I37" s="63"/>
      <c r="J37" s="67"/>
      <c r="K37" s="67"/>
      <c r="L37" s="67"/>
      <c r="M37" s="67"/>
      <c r="N37" s="67"/>
      <c r="O37" s="67"/>
      <c r="P37" s="4"/>
      <c r="Q37" s="86"/>
      <c r="R37" s="13"/>
      <c r="S37" s="182"/>
      <c r="T37" s="182"/>
      <c r="U37" s="182"/>
      <c r="V37" s="182"/>
      <c r="W37" s="183"/>
      <c r="X37" s="150"/>
    </row>
    <row r="38" spans="1:24" ht="19.5" customHeight="1">
      <c r="A38" s="149"/>
      <c r="B38" s="12"/>
      <c r="C38" s="9"/>
      <c r="D38" s="63"/>
      <c r="E38" s="115"/>
      <c r="F38" s="115"/>
      <c r="G38" s="113"/>
      <c r="H38" s="67"/>
      <c r="I38" s="63"/>
      <c r="J38" s="67"/>
      <c r="K38" s="67"/>
      <c r="L38" s="67"/>
      <c r="M38" s="67"/>
      <c r="N38" s="67"/>
      <c r="O38" s="67"/>
      <c r="P38" s="4"/>
      <c r="Q38" s="86"/>
      <c r="R38" s="13"/>
      <c r="S38" s="182"/>
      <c r="T38" s="182"/>
      <c r="U38" s="182"/>
      <c r="V38" s="182"/>
      <c r="W38" s="183"/>
      <c r="X38" s="150"/>
    </row>
    <row r="39" spans="1:24" ht="19.5" customHeight="1">
      <c r="A39" s="149"/>
      <c r="B39" s="12"/>
      <c r="C39" s="9"/>
      <c r="D39" s="63"/>
      <c r="E39" s="115"/>
      <c r="F39" s="115"/>
      <c r="G39" s="113"/>
      <c r="H39" s="67"/>
      <c r="I39" s="63"/>
      <c r="J39" s="67"/>
      <c r="K39" s="67"/>
      <c r="L39" s="67"/>
      <c r="M39" s="67"/>
      <c r="N39" s="67"/>
      <c r="O39" s="67"/>
      <c r="P39" s="4"/>
      <c r="Q39" s="86"/>
      <c r="R39" s="13"/>
      <c r="S39" s="182"/>
      <c r="T39" s="182"/>
      <c r="U39" s="182"/>
      <c r="V39" s="182"/>
      <c r="W39" s="183"/>
      <c r="X39" s="150"/>
    </row>
    <row r="40" spans="1:24" ht="19.5" customHeight="1">
      <c r="A40" s="149"/>
      <c r="B40" s="12"/>
      <c r="C40" s="9"/>
      <c r="D40" s="63"/>
      <c r="E40" s="115"/>
      <c r="F40" s="115"/>
      <c r="G40" s="113"/>
      <c r="H40" s="67"/>
      <c r="I40" s="63"/>
      <c r="J40" s="67"/>
      <c r="K40" s="67"/>
      <c r="L40" s="67"/>
      <c r="M40" s="67"/>
      <c r="N40" s="67"/>
      <c r="O40" s="67"/>
      <c r="P40" s="4"/>
      <c r="Q40" s="86"/>
      <c r="R40" s="13"/>
      <c r="S40" s="182"/>
      <c r="T40" s="182"/>
      <c r="U40" s="182"/>
      <c r="V40" s="182"/>
      <c r="W40" s="183"/>
      <c r="X40" s="150"/>
    </row>
    <row r="41" spans="1:24" ht="19.5" customHeight="1">
      <c r="A41" s="185"/>
      <c r="B41" s="12"/>
      <c r="C41" s="9"/>
      <c r="D41" s="63"/>
      <c r="E41" s="115"/>
      <c r="F41" s="115"/>
      <c r="G41" s="113"/>
      <c r="H41" s="67"/>
      <c r="I41" s="63"/>
      <c r="J41" s="67"/>
      <c r="K41" s="67"/>
      <c r="L41" s="67"/>
      <c r="M41" s="67"/>
      <c r="N41" s="67"/>
      <c r="O41" s="67"/>
      <c r="P41" s="4"/>
      <c r="Q41" s="86"/>
      <c r="R41" s="13"/>
      <c r="S41" s="182"/>
      <c r="T41" s="182"/>
      <c r="U41" s="182"/>
      <c r="V41" s="182"/>
      <c r="W41" s="183"/>
      <c r="X41" s="184"/>
    </row>
    <row r="42" spans="1:24" ht="19.5" customHeight="1">
      <c r="A42" s="149" t="s">
        <v>17</v>
      </c>
      <c r="B42" s="12"/>
      <c r="C42" s="9"/>
      <c r="D42" s="63"/>
      <c r="E42" s="115"/>
      <c r="F42" s="115"/>
      <c r="G42" s="113"/>
      <c r="H42" s="67"/>
      <c r="I42" s="63"/>
      <c r="J42" s="67"/>
      <c r="K42" s="67"/>
      <c r="L42" s="67"/>
      <c r="M42" s="67"/>
      <c r="N42" s="67"/>
      <c r="O42" s="67"/>
      <c r="P42" s="4"/>
      <c r="Q42" s="3"/>
      <c r="R42" s="13"/>
      <c r="S42" s="13"/>
      <c r="T42" s="13"/>
      <c r="U42" s="13"/>
      <c r="V42" s="13"/>
      <c r="W42" s="14"/>
      <c r="X42" s="150" t="s">
        <v>17</v>
      </c>
    </row>
    <row r="43" spans="1:24" ht="19.5" customHeight="1">
      <c r="A43" s="149"/>
      <c r="B43" s="12"/>
      <c r="C43" s="9"/>
      <c r="D43" s="63"/>
      <c r="E43" s="115"/>
      <c r="F43" s="115"/>
      <c r="G43" s="113"/>
      <c r="H43" s="67"/>
      <c r="I43" s="63"/>
      <c r="J43" s="67"/>
      <c r="K43" s="67"/>
      <c r="L43" s="67"/>
      <c r="M43" s="67"/>
      <c r="N43" s="67"/>
      <c r="O43" s="67"/>
      <c r="P43" s="4"/>
      <c r="Q43" s="86"/>
      <c r="R43" s="210"/>
      <c r="S43" s="210"/>
      <c r="T43" s="211"/>
      <c r="U43" s="212"/>
      <c r="V43" s="211"/>
      <c r="W43" s="213"/>
      <c r="X43" s="150"/>
    </row>
    <row r="44" spans="1:24" ht="19.5" customHeight="1">
      <c r="A44" s="149"/>
      <c r="B44" s="12"/>
      <c r="C44" s="9"/>
      <c r="D44" s="63"/>
      <c r="E44" s="115"/>
      <c r="F44" s="115"/>
      <c r="G44" s="113"/>
      <c r="H44" s="67"/>
      <c r="I44" s="63"/>
      <c r="J44" s="67"/>
      <c r="K44" s="67"/>
      <c r="L44" s="67"/>
      <c r="M44" s="67"/>
      <c r="N44" s="67"/>
      <c r="O44" s="67"/>
      <c r="P44" s="4"/>
      <c r="Q44" s="86"/>
      <c r="R44" s="13"/>
      <c r="S44" s="13"/>
      <c r="T44" s="212"/>
      <c r="U44" s="212"/>
      <c r="V44" s="212"/>
      <c r="W44" s="213"/>
      <c r="X44" s="150"/>
    </row>
    <row r="45" spans="1:24" ht="19.5" customHeight="1">
      <c r="A45" s="149"/>
      <c r="B45" s="12"/>
      <c r="C45" s="9"/>
      <c r="D45" s="63"/>
      <c r="E45" s="115"/>
      <c r="F45" s="115"/>
      <c r="G45" s="113"/>
      <c r="H45" s="67"/>
      <c r="I45" s="63"/>
      <c r="J45" s="67"/>
      <c r="K45" s="67"/>
      <c r="L45" s="67"/>
      <c r="M45" s="67"/>
      <c r="N45" s="67"/>
      <c r="O45" s="67"/>
      <c r="P45" s="4"/>
      <c r="Q45" s="86"/>
      <c r="R45" s="13"/>
      <c r="S45" s="13"/>
      <c r="T45" s="212"/>
      <c r="U45" s="212"/>
      <c r="V45" s="212"/>
      <c r="W45" s="213"/>
      <c r="X45" s="150"/>
    </row>
    <row r="46" spans="1:24" ht="19.5" customHeight="1">
      <c r="A46" s="149"/>
      <c r="B46" s="12"/>
      <c r="C46" s="9"/>
      <c r="D46" s="63"/>
      <c r="E46" s="115"/>
      <c r="F46" s="115"/>
      <c r="G46" s="113"/>
      <c r="H46" s="67"/>
      <c r="I46" s="63"/>
      <c r="J46" s="67"/>
      <c r="K46" s="67"/>
      <c r="L46" s="67"/>
      <c r="M46" s="67"/>
      <c r="N46" s="67"/>
      <c r="O46" s="67"/>
      <c r="P46" s="4"/>
      <c r="Q46" s="86"/>
      <c r="R46" s="13"/>
      <c r="S46" s="13"/>
      <c r="T46" s="212"/>
      <c r="U46" s="212"/>
      <c r="V46" s="212"/>
      <c r="W46" s="213"/>
      <c r="X46" s="150"/>
    </row>
    <row r="47" spans="1:24" ht="19.5" customHeight="1">
      <c r="A47" s="149"/>
      <c r="B47" s="12"/>
      <c r="C47" s="9"/>
      <c r="D47" s="63"/>
      <c r="E47" s="115"/>
      <c r="F47" s="115"/>
      <c r="G47" s="113"/>
      <c r="H47" s="67"/>
      <c r="I47" s="63"/>
      <c r="J47" s="67"/>
      <c r="K47" s="67"/>
      <c r="L47" s="67"/>
      <c r="M47" s="67"/>
      <c r="N47" s="67"/>
      <c r="O47" s="67"/>
      <c r="P47" s="4"/>
      <c r="Q47" s="86"/>
      <c r="R47" s="13"/>
      <c r="S47" s="13"/>
      <c r="T47" s="210"/>
      <c r="U47" s="210"/>
      <c r="V47" s="210"/>
      <c r="W47" s="214"/>
      <c r="X47" s="150"/>
    </row>
    <row r="48" spans="1:24" ht="19.5" customHeight="1">
      <c r="A48" s="149"/>
      <c r="B48" s="12"/>
      <c r="C48" s="9"/>
      <c r="D48" s="63"/>
      <c r="E48" s="115"/>
      <c r="F48" s="115"/>
      <c r="G48" s="113"/>
      <c r="H48" s="67"/>
      <c r="I48" s="63"/>
      <c r="J48" s="67"/>
      <c r="K48" s="67"/>
      <c r="L48" s="67"/>
      <c r="M48" s="67"/>
      <c r="N48" s="67"/>
      <c r="O48" s="67"/>
      <c r="P48" s="4"/>
      <c r="Q48" s="86"/>
      <c r="R48" s="13"/>
      <c r="S48" s="13"/>
      <c r="T48" s="167"/>
      <c r="U48" s="167"/>
      <c r="V48" s="167"/>
      <c r="W48" s="168"/>
      <c r="X48" s="150"/>
    </row>
    <row r="49" spans="1:24" ht="19.5" customHeight="1">
      <c r="A49" s="149"/>
      <c r="B49" s="12"/>
      <c r="C49" s="9"/>
      <c r="D49" s="63"/>
      <c r="E49" s="115"/>
      <c r="F49" s="115"/>
      <c r="G49" s="113"/>
      <c r="H49" s="67"/>
      <c r="I49" s="63"/>
      <c r="J49" s="67"/>
      <c r="K49" s="67"/>
      <c r="L49" s="67"/>
      <c r="M49" s="67"/>
      <c r="N49" s="67"/>
      <c r="O49" s="67"/>
      <c r="P49" s="4"/>
      <c r="Q49" s="86"/>
      <c r="R49" s="13"/>
      <c r="S49" s="13"/>
      <c r="T49" s="167"/>
      <c r="U49" s="167"/>
      <c r="V49" s="167"/>
      <c r="W49" s="168"/>
      <c r="X49" s="150"/>
    </row>
    <row r="50" spans="1:24" ht="19.5" customHeight="1">
      <c r="A50" s="149"/>
      <c r="B50" s="12"/>
      <c r="C50" s="9"/>
      <c r="D50" s="63"/>
      <c r="E50" s="115"/>
      <c r="F50" s="115"/>
      <c r="G50" s="113"/>
      <c r="H50" s="67"/>
      <c r="I50" s="63"/>
      <c r="J50" s="67"/>
      <c r="K50" s="67"/>
      <c r="L50" s="67"/>
      <c r="M50" s="67"/>
      <c r="N50" s="67"/>
      <c r="O50" s="67"/>
      <c r="P50" s="4"/>
      <c r="Q50" s="86"/>
      <c r="R50" s="13"/>
      <c r="S50" s="13"/>
      <c r="T50" s="167"/>
      <c r="U50" s="167"/>
      <c r="V50" s="167"/>
      <c r="W50" s="168"/>
      <c r="X50" s="150"/>
    </row>
    <row r="51" spans="1:24" ht="19.5" customHeight="1" thickBot="1">
      <c r="A51" s="149"/>
      <c r="B51" s="12"/>
      <c r="C51" s="9"/>
      <c r="D51" s="63"/>
      <c r="E51" s="115"/>
      <c r="F51" s="115"/>
      <c r="G51" s="113"/>
      <c r="H51" s="67"/>
      <c r="I51" s="63"/>
      <c r="J51" s="67"/>
      <c r="K51" s="67"/>
      <c r="L51" s="67"/>
      <c r="M51" s="67"/>
      <c r="N51" s="67"/>
      <c r="O51" s="67"/>
      <c r="P51" s="4"/>
      <c r="Q51" s="86"/>
      <c r="R51" s="13"/>
      <c r="S51" s="13"/>
      <c r="T51" s="167"/>
      <c r="U51" s="167"/>
      <c r="V51" s="167"/>
      <c r="W51" s="168"/>
      <c r="X51" s="150"/>
    </row>
    <row r="52" spans="1:24" ht="19.5" customHeight="1">
      <c r="A52" s="149"/>
      <c r="B52" s="12"/>
      <c r="C52" s="9"/>
      <c r="D52" s="63"/>
      <c r="E52" s="115"/>
      <c r="F52" s="115"/>
      <c r="G52" s="113"/>
      <c r="H52" s="67"/>
      <c r="I52" s="63"/>
      <c r="J52" s="67"/>
      <c r="K52" s="67"/>
      <c r="L52" s="67"/>
      <c r="M52" s="67"/>
      <c r="N52" s="67"/>
      <c r="O52" s="67"/>
      <c r="P52" s="4"/>
      <c r="Q52" s="86"/>
      <c r="R52" s="13"/>
      <c r="S52" s="13"/>
      <c r="T52" s="8" t="s">
        <v>8</v>
      </c>
      <c r="U52" s="203" t="s">
        <v>6</v>
      </c>
      <c r="V52" s="203"/>
      <c r="W52" s="5" t="s">
        <v>7</v>
      </c>
      <c r="X52" s="150"/>
    </row>
    <row r="53" spans="1:24" ht="19.5" customHeight="1">
      <c r="A53" s="149"/>
      <c r="B53" s="12"/>
      <c r="C53" s="9"/>
      <c r="D53" s="63"/>
      <c r="E53" s="115"/>
      <c r="F53" s="115"/>
      <c r="G53" s="113"/>
      <c r="H53" s="67"/>
      <c r="I53" s="63"/>
      <c r="J53" s="67"/>
      <c r="K53" s="67"/>
      <c r="L53" s="67"/>
      <c r="M53" s="67"/>
      <c r="N53" s="67"/>
      <c r="O53" s="67"/>
      <c r="P53" s="4"/>
      <c r="Q53" s="86"/>
      <c r="R53" s="13"/>
      <c r="S53" s="13"/>
      <c r="T53" s="215" t="s">
        <v>9</v>
      </c>
      <c r="U53" s="141" t="s">
        <v>32</v>
      </c>
      <c r="V53" s="142"/>
      <c r="W53" s="144" t="s">
        <v>10</v>
      </c>
      <c r="X53" s="150"/>
    </row>
    <row r="54" spans="1:24" ht="19.5" customHeight="1" thickBot="1">
      <c r="A54" s="149"/>
      <c r="B54" s="12"/>
      <c r="C54" s="74"/>
      <c r="D54" s="64"/>
      <c r="E54" s="117"/>
      <c r="F54" s="117"/>
      <c r="G54" s="118"/>
      <c r="H54" s="72"/>
      <c r="I54" s="64"/>
      <c r="J54" s="72"/>
      <c r="K54" s="72"/>
      <c r="L54" s="72"/>
      <c r="M54" s="72"/>
      <c r="N54" s="72"/>
      <c r="O54" s="72"/>
      <c r="P54" s="73"/>
      <c r="Q54" s="87"/>
      <c r="R54" s="13"/>
      <c r="S54" s="13"/>
      <c r="T54" s="162"/>
      <c r="U54" s="143"/>
      <c r="V54" s="140"/>
      <c r="W54" s="145"/>
      <c r="X54" s="150"/>
    </row>
    <row r="55" spans="1:24" ht="19.5" customHeight="1" thickBot="1">
      <c r="A55" s="65"/>
      <c r="B55" s="15"/>
      <c r="C55" s="40"/>
      <c r="D55" s="33"/>
      <c r="E55" s="32"/>
      <c r="F55" s="32"/>
      <c r="G55" s="109"/>
      <c r="H55" s="40"/>
      <c r="I55" s="33"/>
      <c r="J55" s="40"/>
      <c r="K55" s="40"/>
      <c r="L55" s="40"/>
      <c r="M55" s="40"/>
      <c r="N55" s="40"/>
      <c r="O55" s="40"/>
      <c r="P55" s="40"/>
      <c r="Q55" s="75"/>
      <c r="R55" s="16"/>
      <c r="S55" s="16"/>
      <c r="T55" s="205" t="s">
        <v>11</v>
      </c>
      <c r="U55" s="147"/>
      <c r="V55" s="147" t="s">
        <v>12</v>
      </c>
      <c r="W55" s="148"/>
      <c r="X55" s="68"/>
    </row>
    <row r="56" spans="1:24" s="18" customFormat="1" ht="19.5" customHeight="1">
      <c r="A56" s="71"/>
      <c r="B56" s="206">
        <v>4</v>
      </c>
      <c r="C56" s="207"/>
      <c r="D56" s="207"/>
      <c r="E56" s="207"/>
      <c r="F56" s="207"/>
      <c r="G56" s="207"/>
      <c r="H56" s="208"/>
      <c r="I56" s="209">
        <v>3</v>
      </c>
      <c r="J56" s="209"/>
      <c r="K56" s="140"/>
      <c r="L56" s="136">
        <v>2</v>
      </c>
      <c r="M56" s="137"/>
      <c r="N56" s="137"/>
      <c r="O56" s="137"/>
      <c r="P56" s="137"/>
      <c r="Q56" s="137"/>
      <c r="R56" s="136">
        <v>1</v>
      </c>
      <c r="S56" s="137"/>
      <c r="T56" s="137"/>
      <c r="U56" s="137"/>
      <c r="V56" s="137"/>
      <c r="W56" s="137"/>
      <c r="X56" s="21"/>
    </row>
  </sheetData>
  <sheetProtection/>
  <mergeCells count="111">
    <mergeCell ref="T55:U55"/>
    <mergeCell ref="V55:W55"/>
    <mergeCell ref="B56:H56"/>
    <mergeCell ref="I56:K56"/>
    <mergeCell ref="L56:Q56"/>
    <mergeCell ref="R56:W56"/>
    <mergeCell ref="X42:X54"/>
    <mergeCell ref="R43:S43"/>
    <mergeCell ref="T43:U46"/>
    <mergeCell ref="V43:W46"/>
    <mergeCell ref="T47:W47"/>
    <mergeCell ref="T48:W51"/>
    <mergeCell ref="U52:V52"/>
    <mergeCell ref="T53:T54"/>
    <mergeCell ref="U53:V54"/>
    <mergeCell ref="W53:W54"/>
    <mergeCell ref="S33:U33"/>
    <mergeCell ref="V33:W33"/>
    <mergeCell ref="S34:U34"/>
    <mergeCell ref="V34:W34"/>
    <mergeCell ref="S35:U35"/>
    <mergeCell ref="V35:W35"/>
    <mergeCell ref="V28:W28"/>
    <mergeCell ref="S29:U29"/>
    <mergeCell ref="V29:W29"/>
    <mergeCell ref="X29:X41"/>
    <mergeCell ref="S30:U30"/>
    <mergeCell ref="V30:W30"/>
    <mergeCell ref="S31:U31"/>
    <mergeCell ref="V31:W31"/>
    <mergeCell ref="S32:U32"/>
    <mergeCell ref="V32:W32"/>
    <mergeCell ref="X16:X28"/>
    <mergeCell ref="S17:U17"/>
    <mergeCell ref="V17:W17"/>
    <mergeCell ref="S18:U18"/>
    <mergeCell ref="V18:W18"/>
    <mergeCell ref="S19:U19"/>
    <mergeCell ref="V19:W19"/>
    <mergeCell ref="S20:U20"/>
    <mergeCell ref="V20:W20"/>
    <mergeCell ref="S21:U21"/>
    <mergeCell ref="X3:X15"/>
    <mergeCell ref="S4:U4"/>
    <mergeCell ref="V4:W4"/>
    <mergeCell ref="S5:U5"/>
    <mergeCell ref="V5:W5"/>
    <mergeCell ref="S6:U6"/>
    <mergeCell ref="V6:W6"/>
    <mergeCell ref="S7:U7"/>
    <mergeCell ref="V7:W7"/>
    <mergeCell ref="S8:U8"/>
    <mergeCell ref="B1:H1"/>
    <mergeCell ref="I1:K1"/>
    <mergeCell ref="L1:Q1"/>
    <mergeCell ref="R1:W1"/>
    <mergeCell ref="C3:G3"/>
    <mergeCell ref="H3:H4"/>
    <mergeCell ref="N3:N4"/>
    <mergeCell ref="O3:O4"/>
    <mergeCell ref="P3:P4"/>
    <mergeCell ref="Q3:Q4"/>
    <mergeCell ref="A42:A54"/>
    <mergeCell ref="S40:U40"/>
    <mergeCell ref="V40:W40"/>
    <mergeCell ref="S41:U41"/>
    <mergeCell ref="V41:W41"/>
    <mergeCell ref="S38:U38"/>
    <mergeCell ref="V38:W38"/>
    <mergeCell ref="S39:U39"/>
    <mergeCell ref="V39:W39"/>
    <mergeCell ref="S36:U36"/>
    <mergeCell ref="V36:W36"/>
    <mergeCell ref="S37:U37"/>
    <mergeCell ref="V37:W37"/>
    <mergeCell ref="A29:A41"/>
    <mergeCell ref="S26:U26"/>
    <mergeCell ref="V26:W26"/>
    <mergeCell ref="S27:U27"/>
    <mergeCell ref="V27:W27"/>
    <mergeCell ref="S28:U28"/>
    <mergeCell ref="S25:U25"/>
    <mergeCell ref="V25:W25"/>
    <mergeCell ref="A16:A28"/>
    <mergeCell ref="S13:U13"/>
    <mergeCell ref="V13:W13"/>
    <mergeCell ref="S14:U14"/>
    <mergeCell ref="V14:W14"/>
    <mergeCell ref="S15:U15"/>
    <mergeCell ref="V15:W15"/>
    <mergeCell ref="S16:U16"/>
    <mergeCell ref="V12:W12"/>
    <mergeCell ref="S9:U9"/>
    <mergeCell ref="V9:W9"/>
    <mergeCell ref="S10:U10"/>
    <mergeCell ref="V10:W10"/>
    <mergeCell ref="V23:W23"/>
    <mergeCell ref="V16:W16"/>
    <mergeCell ref="V21:W21"/>
    <mergeCell ref="S22:U22"/>
    <mergeCell ref="V22:W22"/>
    <mergeCell ref="V8:W8"/>
    <mergeCell ref="M3:M4"/>
    <mergeCell ref="A3:A15"/>
    <mergeCell ref="I3:I4"/>
    <mergeCell ref="J3:J4"/>
    <mergeCell ref="K3:K4"/>
    <mergeCell ref="L3:L4"/>
    <mergeCell ref="S11:U11"/>
    <mergeCell ref="V11:W11"/>
    <mergeCell ref="S12:U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P5" sqref="P5:P25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2" customWidth="1"/>
    <col min="4" max="4" width="6.7109375" style="36" customWidth="1"/>
    <col min="5" max="6" width="6.7109375" style="35" customWidth="1"/>
    <col min="7" max="7" width="6.7109375" style="110" customWidth="1"/>
    <col min="8" max="8" width="36.7109375" style="52" customWidth="1"/>
    <col min="9" max="9" width="12.7109375" style="36" customWidth="1"/>
    <col min="10" max="16" width="12.7109375" style="52" customWidth="1"/>
    <col min="17" max="17" width="24.7109375" style="0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54"/>
      <c r="B1" s="224">
        <v>4</v>
      </c>
      <c r="C1" s="198"/>
      <c r="D1" s="198"/>
      <c r="E1" s="198"/>
      <c r="F1" s="198"/>
      <c r="G1" s="198"/>
      <c r="H1" s="192"/>
      <c r="I1" s="225">
        <v>3</v>
      </c>
      <c r="J1" s="225"/>
      <c r="K1" s="142"/>
      <c r="L1" s="197">
        <v>2</v>
      </c>
      <c r="M1" s="198"/>
      <c r="N1" s="198"/>
      <c r="O1" s="198"/>
      <c r="P1" s="198"/>
      <c r="Q1" s="198"/>
      <c r="R1" s="197">
        <v>1</v>
      </c>
      <c r="S1" s="198"/>
      <c r="T1" s="198"/>
      <c r="U1" s="198"/>
      <c r="V1" s="198"/>
      <c r="W1" s="198"/>
      <c r="X1" s="20"/>
      <c r="Z1" s="25"/>
      <c r="AA1" s="26"/>
      <c r="AB1" s="27"/>
      <c r="AC1" s="26"/>
    </row>
    <row r="2" spans="1:29" ht="19.5" customHeight="1" thickBot="1">
      <c r="A2" s="53"/>
      <c r="B2" s="10"/>
      <c r="C2" s="57"/>
      <c r="D2" s="80"/>
      <c r="E2" s="28"/>
      <c r="F2" s="28"/>
      <c r="G2" s="107"/>
      <c r="H2" s="77"/>
      <c r="I2" s="80"/>
      <c r="J2" s="77"/>
      <c r="K2" s="77"/>
      <c r="L2" s="77"/>
      <c r="M2" s="77"/>
      <c r="N2" s="77"/>
      <c r="O2" s="76"/>
      <c r="P2" s="76"/>
      <c r="Q2" s="76"/>
      <c r="R2" s="77"/>
      <c r="S2" s="77"/>
      <c r="T2" s="77"/>
      <c r="U2" s="77"/>
      <c r="V2" s="77"/>
      <c r="W2" s="79"/>
      <c r="X2" s="55"/>
      <c r="Z2" s="25"/>
      <c r="AA2" s="26"/>
      <c r="AB2" s="27"/>
      <c r="AC2" s="13"/>
    </row>
    <row r="3" spans="1:29" ht="19.5" customHeight="1">
      <c r="A3" s="149" t="s">
        <v>19</v>
      </c>
      <c r="B3" s="12"/>
      <c r="C3" s="226" t="s">
        <v>0</v>
      </c>
      <c r="D3" s="227"/>
      <c r="E3" s="227"/>
      <c r="F3" s="227"/>
      <c r="G3" s="228"/>
      <c r="H3" s="229" t="s">
        <v>1</v>
      </c>
      <c r="I3" s="231" t="s">
        <v>31</v>
      </c>
      <c r="J3" s="218" t="s">
        <v>40</v>
      </c>
      <c r="K3" s="218" t="s">
        <v>41</v>
      </c>
      <c r="L3" s="218" t="s">
        <v>42</v>
      </c>
      <c r="M3" s="218" t="s">
        <v>43</v>
      </c>
      <c r="N3" s="201" t="s">
        <v>44</v>
      </c>
      <c r="O3" s="201" t="s">
        <v>45</v>
      </c>
      <c r="P3" s="235" t="s">
        <v>46</v>
      </c>
      <c r="Q3" s="222" t="s">
        <v>67</v>
      </c>
      <c r="R3" s="78"/>
      <c r="S3" s="78"/>
      <c r="T3" s="78"/>
      <c r="U3" s="78"/>
      <c r="V3" s="78"/>
      <c r="W3" s="70"/>
      <c r="X3" s="150" t="s">
        <v>19</v>
      </c>
      <c r="Z3" s="13"/>
      <c r="AA3" s="13"/>
      <c r="AB3" s="13"/>
      <c r="AC3" s="13"/>
    </row>
    <row r="4" spans="1:24" ht="19.5" customHeight="1">
      <c r="A4" s="149"/>
      <c r="B4" s="12"/>
      <c r="C4" s="58" t="s">
        <v>37</v>
      </c>
      <c r="D4" s="106" t="s">
        <v>33</v>
      </c>
      <c r="E4" s="98" t="s">
        <v>38</v>
      </c>
      <c r="F4" s="98"/>
      <c r="G4" s="108" t="s">
        <v>36</v>
      </c>
      <c r="H4" s="230"/>
      <c r="I4" s="232"/>
      <c r="J4" s="219"/>
      <c r="K4" s="219"/>
      <c r="L4" s="219"/>
      <c r="M4" s="219"/>
      <c r="N4" s="233"/>
      <c r="O4" s="202"/>
      <c r="P4" s="236"/>
      <c r="Q4" s="223"/>
      <c r="R4" s="92"/>
      <c r="S4" s="92"/>
      <c r="T4" s="92"/>
      <c r="U4" s="92"/>
      <c r="V4" s="92"/>
      <c r="W4" s="93"/>
      <c r="X4" s="150"/>
    </row>
    <row r="5" spans="1:24" ht="19.5" customHeight="1">
      <c r="A5" s="149"/>
      <c r="B5" s="12"/>
      <c r="C5" s="105" t="s">
        <v>32</v>
      </c>
      <c r="D5" s="112" t="s">
        <v>34</v>
      </c>
      <c r="E5" s="112" t="s">
        <v>35</v>
      </c>
      <c r="F5" s="112" t="s">
        <v>34</v>
      </c>
      <c r="G5" s="113" t="s">
        <v>30</v>
      </c>
      <c r="H5" s="111" t="s">
        <v>39</v>
      </c>
      <c r="I5" s="63" t="s">
        <v>24</v>
      </c>
      <c r="J5" s="95">
        <v>0.086</v>
      </c>
      <c r="K5" s="95">
        <v>0.0822</v>
      </c>
      <c r="L5" s="95">
        <v>0.14</v>
      </c>
      <c r="M5" s="95">
        <v>0.134</v>
      </c>
      <c r="N5" s="95">
        <v>0.086</v>
      </c>
      <c r="O5" s="114">
        <v>0.083</v>
      </c>
      <c r="P5" s="128">
        <v>0.125</v>
      </c>
      <c r="Q5" s="86" t="str">
        <f>CONCATENATE(C5,"-",E5,"-",G5)</f>
        <v>NAS1352-02-2</v>
      </c>
      <c r="R5" s="92"/>
      <c r="S5" s="92"/>
      <c r="T5" s="92"/>
      <c r="U5" s="92"/>
      <c r="V5" s="92"/>
      <c r="W5" s="93"/>
      <c r="X5" s="150"/>
    </row>
    <row r="6" spans="1:24" ht="19.5" customHeight="1">
      <c r="A6" s="149"/>
      <c r="B6" s="12"/>
      <c r="C6" s="105" t="s">
        <v>32</v>
      </c>
      <c r="D6" s="112" t="s">
        <v>34</v>
      </c>
      <c r="E6" s="112" t="s">
        <v>35</v>
      </c>
      <c r="F6" s="112" t="s">
        <v>34</v>
      </c>
      <c r="G6" s="113">
        <f aca="true" t="shared" si="0" ref="G6:G11">G5+1</f>
        <v>3</v>
      </c>
      <c r="H6" s="111" t="s">
        <v>39</v>
      </c>
      <c r="I6" s="63" t="s">
        <v>24</v>
      </c>
      <c r="J6" s="95">
        <v>0.086</v>
      </c>
      <c r="K6" s="95">
        <v>0.0822</v>
      </c>
      <c r="L6" s="95">
        <v>0.14</v>
      </c>
      <c r="M6" s="95">
        <v>0.134</v>
      </c>
      <c r="N6" s="95">
        <v>0.086</v>
      </c>
      <c r="O6" s="114">
        <v>0.083</v>
      </c>
      <c r="P6" s="128">
        <v>0.188</v>
      </c>
      <c r="Q6" s="86" t="str">
        <f aca="true" t="shared" si="1" ref="Q6:Q11">CONCATENATE(C6,"-",E6,"-",G6)</f>
        <v>NAS1352-02-3</v>
      </c>
      <c r="R6" s="92"/>
      <c r="S6" s="92"/>
      <c r="T6" s="92"/>
      <c r="U6" s="92"/>
      <c r="V6" s="92"/>
      <c r="W6" s="93"/>
      <c r="X6" s="150"/>
    </row>
    <row r="7" spans="1:24" ht="19.5" customHeight="1">
      <c r="A7" s="149"/>
      <c r="B7" s="12"/>
      <c r="C7" s="105" t="s">
        <v>32</v>
      </c>
      <c r="D7" s="112" t="s">
        <v>34</v>
      </c>
      <c r="E7" s="112" t="s">
        <v>35</v>
      </c>
      <c r="F7" s="112" t="s">
        <v>34</v>
      </c>
      <c r="G7" s="113">
        <f t="shared" si="0"/>
        <v>4</v>
      </c>
      <c r="H7" s="111" t="s">
        <v>39</v>
      </c>
      <c r="I7" s="63" t="s">
        <v>24</v>
      </c>
      <c r="J7" s="95">
        <v>0.086</v>
      </c>
      <c r="K7" s="95">
        <v>0.0822</v>
      </c>
      <c r="L7" s="95">
        <v>0.14</v>
      </c>
      <c r="M7" s="95">
        <v>0.134</v>
      </c>
      <c r="N7" s="95">
        <v>0.086</v>
      </c>
      <c r="O7" s="114">
        <v>0.083</v>
      </c>
      <c r="P7" s="128">
        <v>0.25</v>
      </c>
      <c r="Q7" s="86" t="str">
        <f t="shared" si="1"/>
        <v>NAS1352-02-4</v>
      </c>
      <c r="R7" s="92"/>
      <c r="S7" s="92"/>
      <c r="T7" s="92"/>
      <c r="U7" s="92"/>
      <c r="V7" s="92"/>
      <c r="W7" s="93"/>
      <c r="X7" s="150"/>
    </row>
    <row r="8" spans="1:24" ht="19.5" customHeight="1">
      <c r="A8" s="149"/>
      <c r="B8" s="12"/>
      <c r="C8" s="105" t="s">
        <v>32</v>
      </c>
      <c r="D8" s="112" t="s">
        <v>34</v>
      </c>
      <c r="E8" s="112" t="s">
        <v>35</v>
      </c>
      <c r="F8" s="112" t="s">
        <v>34</v>
      </c>
      <c r="G8" s="113">
        <f t="shared" si="0"/>
        <v>5</v>
      </c>
      <c r="H8" s="111" t="s">
        <v>39</v>
      </c>
      <c r="I8" s="63" t="s">
        <v>24</v>
      </c>
      <c r="J8" s="95">
        <v>0.086</v>
      </c>
      <c r="K8" s="95">
        <v>0.0822</v>
      </c>
      <c r="L8" s="95">
        <v>0.14</v>
      </c>
      <c r="M8" s="95">
        <v>0.134</v>
      </c>
      <c r="N8" s="95">
        <v>0.086</v>
      </c>
      <c r="O8" s="114">
        <v>0.083</v>
      </c>
      <c r="P8" s="128">
        <v>0.312</v>
      </c>
      <c r="Q8" s="86" t="str">
        <f t="shared" si="1"/>
        <v>NAS1352-02-5</v>
      </c>
      <c r="R8" s="92"/>
      <c r="S8" s="92"/>
      <c r="T8" s="92"/>
      <c r="U8" s="92"/>
      <c r="V8" s="92"/>
      <c r="W8" s="93"/>
      <c r="X8" s="150"/>
    </row>
    <row r="9" spans="1:24" ht="19.5" customHeight="1">
      <c r="A9" s="149"/>
      <c r="B9" s="12"/>
      <c r="C9" s="105" t="s">
        <v>32</v>
      </c>
      <c r="D9" s="112" t="s">
        <v>34</v>
      </c>
      <c r="E9" s="112" t="s">
        <v>35</v>
      </c>
      <c r="F9" s="112" t="s">
        <v>34</v>
      </c>
      <c r="G9" s="113">
        <f t="shared" si="0"/>
        <v>6</v>
      </c>
      <c r="H9" s="111" t="s">
        <v>39</v>
      </c>
      <c r="I9" s="63" t="s">
        <v>24</v>
      </c>
      <c r="J9" s="95">
        <v>0.086</v>
      </c>
      <c r="K9" s="95">
        <v>0.0822</v>
      </c>
      <c r="L9" s="95">
        <v>0.14</v>
      </c>
      <c r="M9" s="95">
        <v>0.134</v>
      </c>
      <c r="N9" s="95">
        <v>0.086</v>
      </c>
      <c r="O9" s="114">
        <v>0.083</v>
      </c>
      <c r="P9" s="128">
        <v>0.375</v>
      </c>
      <c r="Q9" s="86" t="str">
        <f t="shared" si="1"/>
        <v>NAS1352-02-6</v>
      </c>
      <c r="R9" s="92"/>
      <c r="S9" s="92"/>
      <c r="T9" s="92"/>
      <c r="U9" s="92"/>
      <c r="V9" s="92"/>
      <c r="W9" s="93"/>
      <c r="X9" s="150"/>
    </row>
    <row r="10" spans="1:24" ht="19.5" customHeight="1">
      <c r="A10" s="149"/>
      <c r="B10" s="12"/>
      <c r="C10" s="105" t="s">
        <v>32</v>
      </c>
      <c r="D10" s="112" t="s">
        <v>34</v>
      </c>
      <c r="E10" s="112" t="s">
        <v>35</v>
      </c>
      <c r="F10" s="112" t="s">
        <v>34</v>
      </c>
      <c r="G10" s="113">
        <f t="shared" si="0"/>
        <v>7</v>
      </c>
      <c r="H10" s="111" t="s">
        <v>39</v>
      </c>
      <c r="I10" s="63" t="s">
        <v>24</v>
      </c>
      <c r="J10" s="95">
        <v>0.086</v>
      </c>
      <c r="K10" s="95">
        <v>0.0822</v>
      </c>
      <c r="L10" s="95">
        <v>0.14</v>
      </c>
      <c r="M10" s="95">
        <v>0.134</v>
      </c>
      <c r="N10" s="95">
        <v>0.086</v>
      </c>
      <c r="O10" s="114">
        <v>0.083</v>
      </c>
      <c r="P10" s="128">
        <v>0.438</v>
      </c>
      <c r="Q10" s="86" t="str">
        <f t="shared" si="1"/>
        <v>NAS1352-02-7</v>
      </c>
      <c r="R10" s="92"/>
      <c r="S10" s="92"/>
      <c r="T10" s="92"/>
      <c r="U10" s="92"/>
      <c r="V10" s="92"/>
      <c r="W10" s="93"/>
      <c r="X10" s="150"/>
    </row>
    <row r="11" spans="1:24" ht="19.5" customHeight="1">
      <c r="A11" s="149"/>
      <c r="B11" s="12"/>
      <c r="C11" s="105" t="s">
        <v>32</v>
      </c>
      <c r="D11" s="112" t="s">
        <v>34</v>
      </c>
      <c r="E11" s="112" t="s">
        <v>35</v>
      </c>
      <c r="F11" s="112" t="s">
        <v>34</v>
      </c>
      <c r="G11" s="113">
        <f t="shared" si="0"/>
        <v>8</v>
      </c>
      <c r="H11" s="111" t="s">
        <v>39</v>
      </c>
      <c r="I11" s="63" t="s">
        <v>24</v>
      </c>
      <c r="J11" s="95">
        <v>0.086</v>
      </c>
      <c r="K11" s="95">
        <v>0.0822</v>
      </c>
      <c r="L11" s="95">
        <v>0.14</v>
      </c>
      <c r="M11" s="95">
        <v>0.134</v>
      </c>
      <c r="N11" s="95">
        <v>0.086</v>
      </c>
      <c r="O11" s="114">
        <v>0.083</v>
      </c>
      <c r="P11" s="128">
        <v>0.5</v>
      </c>
      <c r="Q11" s="86" t="str">
        <f t="shared" si="1"/>
        <v>NAS1352-02-8</v>
      </c>
      <c r="R11" s="92"/>
      <c r="S11" s="92"/>
      <c r="T11" s="92"/>
      <c r="U11" s="92"/>
      <c r="V11" s="92"/>
      <c r="W11" s="93"/>
      <c r="X11" s="150"/>
    </row>
    <row r="12" spans="1:24" ht="19.5" customHeight="1">
      <c r="A12" s="149"/>
      <c r="B12" s="12"/>
      <c r="C12" s="105" t="s">
        <v>32</v>
      </c>
      <c r="D12" s="112" t="s">
        <v>18</v>
      </c>
      <c r="E12" s="112" t="s">
        <v>35</v>
      </c>
      <c r="F12" s="112" t="s">
        <v>34</v>
      </c>
      <c r="G12" s="113" t="s">
        <v>30</v>
      </c>
      <c r="H12" s="111" t="s">
        <v>47</v>
      </c>
      <c r="I12" s="63" t="s">
        <v>24</v>
      </c>
      <c r="J12" s="95">
        <v>0.086</v>
      </c>
      <c r="K12" s="95">
        <v>0.0822</v>
      </c>
      <c r="L12" s="95">
        <v>0.14</v>
      </c>
      <c r="M12" s="95">
        <v>0.134</v>
      </c>
      <c r="N12" s="95">
        <v>0.086</v>
      </c>
      <c r="O12" s="114">
        <v>0.083</v>
      </c>
      <c r="P12" s="128">
        <v>0.125</v>
      </c>
      <c r="Q12" s="86" t="str">
        <f>CONCATENATE(C12,"C",E12,"-",G12)</f>
        <v>NAS1352C02-2</v>
      </c>
      <c r="R12" s="92"/>
      <c r="S12" s="92"/>
      <c r="T12" s="92"/>
      <c r="U12" s="92"/>
      <c r="V12" s="92"/>
      <c r="W12" s="93"/>
      <c r="X12" s="150"/>
    </row>
    <row r="13" spans="1:24" ht="19.5" customHeight="1">
      <c r="A13" s="149"/>
      <c r="B13" s="12"/>
      <c r="C13" s="105" t="s">
        <v>32</v>
      </c>
      <c r="D13" s="112" t="s">
        <v>18</v>
      </c>
      <c r="E13" s="112" t="s">
        <v>35</v>
      </c>
      <c r="F13" s="112" t="s">
        <v>34</v>
      </c>
      <c r="G13" s="113">
        <f aca="true" t="shared" si="2" ref="G13:G18">G12+1</f>
        <v>3</v>
      </c>
      <c r="H13" s="111" t="s">
        <v>47</v>
      </c>
      <c r="I13" s="63" t="s">
        <v>24</v>
      </c>
      <c r="J13" s="95">
        <v>0.086</v>
      </c>
      <c r="K13" s="95">
        <v>0.0822</v>
      </c>
      <c r="L13" s="95">
        <v>0.14</v>
      </c>
      <c r="M13" s="95">
        <v>0.134</v>
      </c>
      <c r="N13" s="95">
        <v>0.086</v>
      </c>
      <c r="O13" s="114">
        <v>0.083</v>
      </c>
      <c r="P13" s="128">
        <v>0.188</v>
      </c>
      <c r="Q13" s="86" t="str">
        <f aca="true" t="shared" si="3" ref="Q13:Q18">CONCATENATE(C13,"C",E13,"-",G13)</f>
        <v>NAS1352C02-3</v>
      </c>
      <c r="R13" s="92"/>
      <c r="S13" s="92"/>
      <c r="T13" s="92"/>
      <c r="U13" s="92"/>
      <c r="V13" s="92"/>
      <c r="W13" s="93"/>
      <c r="X13" s="150"/>
    </row>
    <row r="14" spans="1:24" ht="19.5" customHeight="1">
      <c r="A14" s="149"/>
      <c r="B14" s="12"/>
      <c r="C14" s="105" t="s">
        <v>32</v>
      </c>
      <c r="D14" s="112" t="s">
        <v>18</v>
      </c>
      <c r="E14" s="112" t="s">
        <v>35</v>
      </c>
      <c r="F14" s="112" t="s">
        <v>34</v>
      </c>
      <c r="G14" s="113">
        <f t="shared" si="2"/>
        <v>4</v>
      </c>
      <c r="H14" s="111" t="s">
        <v>47</v>
      </c>
      <c r="I14" s="63" t="s">
        <v>24</v>
      </c>
      <c r="J14" s="95">
        <v>0.086</v>
      </c>
      <c r="K14" s="95">
        <v>0.0822</v>
      </c>
      <c r="L14" s="95">
        <v>0.14</v>
      </c>
      <c r="M14" s="95">
        <v>0.134</v>
      </c>
      <c r="N14" s="95">
        <v>0.086</v>
      </c>
      <c r="O14" s="114">
        <v>0.083</v>
      </c>
      <c r="P14" s="128">
        <v>0.25</v>
      </c>
      <c r="Q14" s="86" t="str">
        <f t="shared" si="3"/>
        <v>NAS1352C02-4</v>
      </c>
      <c r="R14" s="92"/>
      <c r="S14" s="92"/>
      <c r="T14" s="92"/>
      <c r="U14" s="92"/>
      <c r="V14" s="92"/>
      <c r="W14" s="93"/>
      <c r="X14" s="150"/>
    </row>
    <row r="15" spans="1:24" ht="19.5" customHeight="1">
      <c r="A15" s="185"/>
      <c r="B15" s="12"/>
      <c r="C15" s="105" t="s">
        <v>32</v>
      </c>
      <c r="D15" s="112" t="s">
        <v>18</v>
      </c>
      <c r="E15" s="112" t="s">
        <v>35</v>
      </c>
      <c r="F15" s="112" t="s">
        <v>34</v>
      </c>
      <c r="G15" s="113">
        <f t="shared" si="2"/>
        <v>5</v>
      </c>
      <c r="H15" s="111" t="s">
        <v>47</v>
      </c>
      <c r="I15" s="63" t="s">
        <v>24</v>
      </c>
      <c r="J15" s="95">
        <v>0.086</v>
      </c>
      <c r="K15" s="95">
        <v>0.0822</v>
      </c>
      <c r="L15" s="95">
        <v>0.14</v>
      </c>
      <c r="M15" s="95">
        <v>0.134</v>
      </c>
      <c r="N15" s="95">
        <v>0.086</v>
      </c>
      <c r="O15" s="114">
        <v>0.083</v>
      </c>
      <c r="P15" s="128">
        <v>0.312</v>
      </c>
      <c r="Q15" s="86" t="str">
        <f t="shared" si="3"/>
        <v>NAS1352C02-5</v>
      </c>
      <c r="R15" s="92"/>
      <c r="S15" s="92"/>
      <c r="T15" s="92"/>
      <c r="U15" s="92"/>
      <c r="V15" s="92"/>
      <c r="W15" s="93"/>
      <c r="X15" s="184"/>
    </row>
    <row r="16" spans="1:24" ht="19.5" customHeight="1">
      <c r="A16" s="193" t="s">
        <v>18</v>
      </c>
      <c r="B16" s="12"/>
      <c r="C16" s="105" t="s">
        <v>32</v>
      </c>
      <c r="D16" s="112" t="s">
        <v>18</v>
      </c>
      <c r="E16" s="112" t="s">
        <v>35</v>
      </c>
      <c r="F16" s="112" t="s">
        <v>34</v>
      </c>
      <c r="G16" s="113">
        <f t="shared" si="2"/>
        <v>6</v>
      </c>
      <c r="H16" s="111" t="s">
        <v>47</v>
      </c>
      <c r="I16" s="63" t="s">
        <v>24</v>
      </c>
      <c r="J16" s="95">
        <v>0.086</v>
      </c>
      <c r="K16" s="95">
        <v>0.0822</v>
      </c>
      <c r="L16" s="95">
        <v>0.14</v>
      </c>
      <c r="M16" s="95">
        <v>0.134</v>
      </c>
      <c r="N16" s="95">
        <v>0.086</v>
      </c>
      <c r="O16" s="114">
        <v>0.083</v>
      </c>
      <c r="P16" s="128">
        <v>0.375</v>
      </c>
      <c r="Q16" s="86" t="str">
        <f t="shared" si="3"/>
        <v>NAS1352C02-6</v>
      </c>
      <c r="R16" s="92"/>
      <c r="S16" s="92"/>
      <c r="T16" s="92"/>
      <c r="U16" s="92"/>
      <c r="V16" s="92"/>
      <c r="W16" s="93"/>
      <c r="X16" s="192" t="s">
        <v>18</v>
      </c>
    </row>
    <row r="17" spans="1:24" ht="19.5" customHeight="1">
      <c r="A17" s="149"/>
      <c r="B17" s="12"/>
      <c r="C17" s="105" t="s">
        <v>32</v>
      </c>
      <c r="D17" s="112" t="s">
        <v>18</v>
      </c>
      <c r="E17" s="112" t="s">
        <v>35</v>
      </c>
      <c r="F17" s="112" t="s">
        <v>34</v>
      </c>
      <c r="G17" s="113">
        <f t="shared" si="2"/>
        <v>7</v>
      </c>
      <c r="H17" s="111" t="s">
        <v>47</v>
      </c>
      <c r="I17" s="63" t="s">
        <v>24</v>
      </c>
      <c r="J17" s="95">
        <v>0.086</v>
      </c>
      <c r="K17" s="95">
        <v>0.0822</v>
      </c>
      <c r="L17" s="95">
        <v>0.14</v>
      </c>
      <c r="M17" s="95">
        <v>0.134</v>
      </c>
      <c r="N17" s="95">
        <v>0.086</v>
      </c>
      <c r="O17" s="114">
        <v>0.083</v>
      </c>
      <c r="P17" s="128">
        <v>0.438</v>
      </c>
      <c r="Q17" s="86" t="str">
        <f t="shared" si="3"/>
        <v>NAS1352C02-7</v>
      </c>
      <c r="R17" s="92"/>
      <c r="S17" s="92"/>
      <c r="T17" s="92"/>
      <c r="U17" s="92"/>
      <c r="V17" s="92"/>
      <c r="W17" s="93"/>
      <c r="X17" s="150"/>
    </row>
    <row r="18" spans="1:24" ht="19.5" customHeight="1">
      <c r="A18" s="149"/>
      <c r="B18" s="12"/>
      <c r="C18" s="105" t="s">
        <v>32</v>
      </c>
      <c r="D18" s="112" t="s">
        <v>18</v>
      </c>
      <c r="E18" s="112" t="s">
        <v>35</v>
      </c>
      <c r="F18" s="112" t="s">
        <v>34</v>
      </c>
      <c r="G18" s="113">
        <f t="shared" si="2"/>
        <v>8</v>
      </c>
      <c r="H18" s="111" t="s">
        <v>47</v>
      </c>
      <c r="I18" s="63" t="s">
        <v>24</v>
      </c>
      <c r="J18" s="95">
        <v>0.086</v>
      </c>
      <c r="K18" s="95">
        <v>0.0822</v>
      </c>
      <c r="L18" s="95">
        <v>0.14</v>
      </c>
      <c r="M18" s="95">
        <v>0.134</v>
      </c>
      <c r="N18" s="95">
        <v>0.086</v>
      </c>
      <c r="O18" s="114">
        <v>0.083</v>
      </c>
      <c r="P18" s="128">
        <v>0.5</v>
      </c>
      <c r="Q18" s="86" t="str">
        <f t="shared" si="3"/>
        <v>NAS1352C02-8</v>
      </c>
      <c r="R18" s="92"/>
      <c r="S18" s="92"/>
      <c r="T18" s="92"/>
      <c r="U18" s="92"/>
      <c r="V18" s="92"/>
      <c r="W18" s="93"/>
      <c r="X18" s="150"/>
    </row>
    <row r="19" spans="1:24" ht="19.5" customHeight="1">
      <c r="A19" s="149"/>
      <c r="B19" s="12"/>
      <c r="C19" s="105" t="s">
        <v>32</v>
      </c>
      <c r="D19" s="112" t="s">
        <v>48</v>
      </c>
      <c r="E19" s="112" t="s">
        <v>35</v>
      </c>
      <c r="F19" s="112" t="s">
        <v>34</v>
      </c>
      <c r="G19" s="113" t="s">
        <v>30</v>
      </c>
      <c r="H19" s="111" t="s">
        <v>49</v>
      </c>
      <c r="I19" s="63" t="s">
        <v>24</v>
      </c>
      <c r="J19" s="95">
        <v>0.086</v>
      </c>
      <c r="K19" s="95">
        <v>0.0822</v>
      </c>
      <c r="L19" s="95">
        <v>0.14</v>
      </c>
      <c r="M19" s="95">
        <v>0.134</v>
      </c>
      <c r="N19" s="95">
        <v>0.086</v>
      </c>
      <c r="O19" s="114">
        <v>0.083</v>
      </c>
      <c r="P19" s="128">
        <v>0.125</v>
      </c>
      <c r="Q19" s="86" t="str">
        <f>CONCATENATE(C19,"N",E19,"-",G19)</f>
        <v>NAS1352N02-2</v>
      </c>
      <c r="R19" s="92"/>
      <c r="S19" s="92"/>
      <c r="T19" s="92"/>
      <c r="U19" s="92"/>
      <c r="V19" s="92"/>
      <c r="W19" s="93"/>
      <c r="X19" s="150"/>
    </row>
    <row r="20" spans="1:24" ht="19.5" customHeight="1">
      <c r="A20" s="149"/>
      <c r="B20" s="12"/>
      <c r="C20" s="105" t="s">
        <v>32</v>
      </c>
      <c r="D20" s="112" t="s">
        <v>48</v>
      </c>
      <c r="E20" s="112" t="s">
        <v>35</v>
      </c>
      <c r="F20" s="112" t="s">
        <v>34</v>
      </c>
      <c r="G20" s="113">
        <f aca="true" t="shared" si="4" ref="G20:G25">G19+1</f>
        <v>3</v>
      </c>
      <c r="H20" s="111" t="s">
        <v>49</v>
      </c>
      <c r="I20" s="63" t="s">
        <v>24</v>
      </c>
      <c r="J20" s="95">
        <v>0.086</v>
      </c>
      <c r="K20" s="95">
        <v>0.0822</v>
      </c>
      <c r="L20" s="95">
        <v>0.14</v>
      </c>
      <c r="M20" s="95">
        <v>0.134</v>
      </c>
      <c r="N20" s="95">
        <v>0.086</v>
      </c>
      <c r="O20" s="114">
        <v>0.083</v>
      </c>
      <c r="P20" s="128">
        <v>0.188</v>
      </c>
      <c r="Q20" s="86" t="str">
        <f aca="true" t="shared" si="5" ref="Q20:Q25">CONCATENATE(C20,"N",E20,"-",G20)</f>
        <v>NAS1352N02-3</v>
      </c>
      <c r="R20" s="92"/>
      <c r="S20" s="92"/>
      <c r="T20" s="92"/>
      <c r="U20" s="92"/>
      <c r="V20" s="92"/>
      <c r="W20" s="93"/>
      <c r="X20" s="150"/>
    </row>
    <row r="21" spans="1:24" ht="19.5" customHeight="1">
      <c r="A21" s="149"/>
      <c r="B21" s="12"/>
      <c r="C21" s="105" t="s">
        <v>32</v>
      </c>
      <c r="D21" s="112" t="s">
        <v>48</v>
      </c>
      <c r="E21" s="112" t="s">
        <v>35</v>
      </c>
      <c r="F21" s="112" t="s">
        <v>34</v>
      </c>
      <c r="G21" s="113">
        <f t="shared" si="4"/>
        <v>4</v>
      </c>
      <c r="H21" s="111" t="s">
        <v>49</v>
      </c>
      <c r="I21" s="63" t="s">
        <v>24</v>
      </c>
      <c r="J21" s="95">
        <v>0.086</v>
      </c>
      <c r="K21" s="95">
        <v>0.0822</v>
      </c>
      <c r="L21" s="95">
        <v>0.14</v>
      </c>
      <c r="M21" s="95">
        <v>0.134</v>
      </c>
      <c r="N21" s="95">
        <v>0.086</v>
      </c>
      <c r="O21" s="114">
        <v>0.083</v>
      </c>
      <c r="P21" s="128">
        <v>0.25</v>
      </c>
      <c r="Q21" s="86" t="str">
        <f t="shared" si="5"/>
        <v>NAS1352N02-4</v>
      </c>
      <c r="R21" s="92"/>
      <c r="S21" s="92"/>
      <c r="T21" s="92"/>
      <c r="U21" s="92"/>
      <c r="V21" s="92"/>
      <c r="W21" s="93"/>
      <c r="X21" s="150"/>
    </row>
    <row r="22" spans="1:24" ht="19.5" customHeight="1">
      <c r="A22" s="149"/>
      <c r="B22" s="12"/>
      <c r="C22" s="105" t="s">
        <v>32</v>
      </c>
      <c r="D22" s="112" t="s">
        <v>48</v>
      </c>
      <c r="E22" s="112" t="s">
        <v>35</v>
      </c>
      <c r="F22" s="112" t="s">
        <v>34</v>
      </c>
      <c r="G22" s="113">
        <f t="shared" si="4"/>
        <v>5</v>
      </c>
      <c r="H22" s="111" t="s">
        <v>49</v>
      </c>
      <c r="I22" s="63" t="s">
        <v>24</v>
      </c>
      <c r="J22" s="95">
        <v>0.086</v>
      </c>
      <c r="K22" s="95">
        <v>0.0822</v>
      </c>
      <c r="L22" s="95">
        <v>0.14</v>
      </c>
      <c r="M22" s="95">
        <v>0.134</v>
      </c>
      <c r="N22" s="95">
        <v>0.086</v>
      </c>
      <c r="O22" s="114">
        <v>0.083</v>
      </c>
      <c r="P22" s="128">
        <v>0.312</v>
      </c>
      <c r="Q22" s="86" t="str">
        <f t="shared" si="5"/>
        <v>NAS1352N02-5</v>
      </c>
      <c r="R22" s="92"/>
      <c r="S22" s="92"/>
      <c r="T22" s="92"/>
      <c r="U22" s="92"/>
      <c r="V22" s="92"/>
      <c r="W22" s="93"/>
      <c r="X22" s="150"/>
    </row>
    <row r="23" spans="1:24" ht="19.5" customHeight="1">
      <c r="A23" s="149"/>
      <c r="B23" s="12"/>
      <c r="C23" s="105" t="s">
        <v>32</v>
      </c>
      <c r="D23" s="112" t="s">
        <v>48</v>
      </c>
      <c r="E23" s="112" t="s">
        <v>35</v>
      </c>
      <c r="F23" s="112" t="s">
        <v>34</v>
      </c>
      <c r="G23" s="113">
        <f t="shared" si="4"/>
        <v>6</v>
      </c>
      <c r="H23" s="111" t="s">
        <v>49</v>
      </c>
      <c r="I23" s="63" t="s">
        <v>24</v>
      </c>
      <c r="J23" s="95">
        <v>0.086</v>
      </c>
      <c r="K23" s="95">
        <v>0.0822</v>
      </c>
      <c r="L23" s="95">
        <v>0.14</v>
      </c>
      <c r="M23" s="95">
        <v>0.134</v>
      </c>
      <c r="N23" s="95">
        <v>0.086</v>
      </c>
      <c r="O23" s="114">
        <v>0.083</v>
      </c>
      <c r="P23" s="128">
        <v>0.375</v>
      </c>
      <c r="Q23" s="86" t="str">
        <f t="shared" si="5"/>
        <v>NAS1352N02-6</v>
      </c>
      <c r="R23" s="92"/>
      <c r="S23" s="92"/>
      <c r="T23" s="92"/>
      <c r="U23" s="92"/>
      <c r="V23" s="92"/>
      <c r="W23" s="93"/>
      <c r="X23" s="150"/>
    </row>
    <row r="24" spans="1:24" ht="19.5" customHeight="1">
      <c r="A24" s="149"/>
      <c r="B24" s="12"/>
      <c r="C24" s="105" t="s">
        <v>32</v>
      </c>
      <c r="D24" s="112" t="s">
        <v>48</v>
      </c>
      <c r="E24" s="112" t="s">
        <v>35</v>
      </c>
      <c r="F24" s="112" t="s">
        <v>34</v>
      </c>
      <c r="G24" s="113">
        <f t="shared" si="4"/>
        <v>7</v>
      </c>
      <c r="H24" s="111" t="s">
        <v>49</v>
      </c>
      <c r="I24" s="63" t="s">
        <v>24</v>
      </c>
      <c r="J24" s="95">
        <v>0.086</v>
      </c>
      <c r="K24" s="95">
        <v>0.0822</v>
      </c>
      <c r="L24" s="95">
        <v>0.14</v>
      </c>
      <c r="M24" s="95">
        <v>0.134</v>
      </c>
      <c r="N24" s="95">
        <v>0.086</v>
      </c>
      <c r="O24" s="114">
        <v>0.083</v>
      </c>
      <c r="P24" s="128">
        <v>0.438</v>
      </c>
      <c r="Q24" s="86" t="str">
        <f t="shared" si="5"/>
        <v>NAS1352N02-7</v>
      </c>
      <c r="R24" s="92"/>
      <c r="S24" s="92"/>
      <c r="T24" s="92"/>
      <c r="U24" s="92"/>
      <c r="V24" s="92"/>
      <c r="W24" s="93"/>
      <c r="X24" s="150"/>
    </row>
    <row r="25" spans="1:24" ht="19.5" customHeight="1">
      <c r="A25" s="149"/>
      <c r="B25" s="12"/>
      <c r="C25" s="105" t="s">
        <v>32</v>
      </c>
      <c r="D25" s="112" t="s">
        <v>48</v>
      </c>
      <c r="E25" s="112" t="s">
        <v>35</v>
      </c>
      <c r="F25" s="112" t="s">
        <v>34</v>
      </c>
      <c r="G25" s="113">
        <f t="shared" si="4"/>
        <v>8</v>
      </c>
      <c r="H25" s="111" t="s">
        <v>49</v>
      </c>
      <c r="I25" s="63" t="s">
        <v>24</v>
      </c>
      <c r="J25" s="95">
        <v>0.086</v>
      </c>
      <c r="K25" s="95">
        <v>0.0822</v>
      </c>
      <c r="L25" s="95">
        <v>0.14</v>
      </c>
      <c r="M25" s="95">
        <v>0.134</v>
      </c>
      <c r="N25" s="95">
        <v>0.086</v>
      </c>
      <c r="O25" s="114">
        <v>0.083</v>
      </c>
      <c r="P25" s="128">
        <v>0.5</v>
      </c>
      <c r="Q25" s="86" t="str">
        <f t="shared" si="5"/>
        <v>NAS1352N02-8</v>
      </c>
      <c r="R25" s="92"/>
      <c r="S25" s="92"/>
      <c r="T25" s="92"/>
      <c r="U25" s="92"/>
      <c r="V25" s="92"/>
      <c r="W25" s="93"/>
      <c r="X25" s="150"/>
    </row>
    <row r="26" spans="1:24" ht="19.5" customHeight="1">
      <c r="A26" s="149"/>
      <c r="B26" s="12"/>
      <c r="C26" s="9"/>
      <c r="D26" s="63"/>
      <c r="E26" s="115"/>
      <c r="F26" s="115"/>
      <c r="G26" s="113"/>
      <c r="H26" s="95"/>
      <c r="I26" s="63"/>
      <c r="J26" s="95"/>
      <c r="K26" s="95"/>
      <c r="L26" s="95"/>
      <c r="M26" s="95"/>
      <c r="N26" s="95"/>
      <c r="O26" s="95"/>
      <c r="P26" s="30"/>
      <c r="Q26" s="86"/>
      <c r="R26" s="92"/>
      <c r="S26" s="92"/>
      <c r="T26" s="92"/>
      <c r="U26" s="92"/>
      <c r="V26" s="92"/>
      <c r="W26" s="93"/>
      <c r="X26" s="150"/>
    </row>
    <row r="27" spans="1:24" ht="19.5" customHeight="1">
      <c r="A27" s="149"/>
      <c r="B27" s="12"/>
      <c r="C27" s="9"/>
      <c r="D27" s="63"/>
      <c r="E27" s="115"/>
      <c r="F27" s="115"/>
      <c r="G27" s="113"/>
      <c r="H27" s="95"/>
      <c r="I27" s="63"/>
      <c r="J27" s="95"/>
      <c r="K27" s="95"/>
      <c r="L27" s="95"/>
      <c r="M27" s="95"/>
      <c r="N27" s="95"/>
      <c r="O27" s="95"/>
      <c r="P27" s="30"/>
      <c r="Q27" s="86"/>
      <c r="R27" s="92"/>
      <c r="S27" s="92"/>
      <c r="T27" s="92"/>
      <c r="U27" s="92"/>
      <c r="V27" s="92"/>
      <c r="W27" s="93"/>
      <c r="X27" s="150"/>
    </row>
    <row r="28" spans="1:24" ht="19.5" customHeight="1">
      <c r="A28" s="185"/>
      <c r="B28" s="12"/>
      <c r="C28" s="9"/>
      <c r="D28" s="63"/>
      <c r="E28" s="115"/>
      <c r="F28" s="115"/>
      <c r="G28" s="113"/>
      <c r="H28" s="95"/>
      <c r="I28" s="63"/>
      <c r="J28" s="95"/>
      <c r="K28" s="95"/>
      <c r="L28" s="95"/>
      <c r="M28" s="95"/>
      <c r="N28" s="95"/>
      <c r="O28" s="95"/>
      <c r="P28" s="30"/>
      <c r="Q28" s="86"/>
      <c r="R28" s="92"/>
      <c r="S28" s="92"/>
      <c r="T28" s="92"/>
      <c r="U28" s="92"/>
      <c r="V28" s="92"/>
      <c r="W28" s="93"/>
      <c r="X28" s="184"/>
    </row>
    <row r="29" spans="1:24" ht="19.5" customHeight="1">
      <c r="A29" s="149" t="s">
        <v>9</v>
      </c>
      <c r="B29" s="12"/>
      <c r="C29" s="9"/>
      <c r="D29" s="63"/>
      <c r="E29" s="115"/>
      <c r="F29" s="115"/>
      <c r="G29" s="113"/>
      <c r="H29" s="95"/>
      <c r="I29" s="63"/>
      <c r="J29" s="95"/>
      <c r="K29" s="95"/>
      <c r="L29" s="95"/>
      <c r="M29" s="95"/>
      <c r="N29" s="95"/>
      <c r="O29" s="95"/>
      <c r="P29" s="30"/>
      <c r="Q29" s="86"/>
      <c r="R29" s="92"/>
      <c r="S29" s="92"/>
      <c r="T29" s="92"/>
      <c r="U29" s="92"/>
      <c r="V29" s="92"/>
      <c r="W29" s="93"/>
      <c r="X29" s="150" t="s">
        <v>9</v>
      </c>
    </row>
    <row r="30" spans="1:24" ht="19.5" customHeight="1">
      <c r="A30" s="149"/>
      <c r="B30" s="12"/>
      <c r="C30" s="9"/>
      <c r="D30" s="63"/>
      <c r="E30" s="115"/>
      <c r="F30" s="115"/>
      <c r="G30" s="113"/>
      <c r="H30" s="95"/>
      <c r="I30" s="63"/>
      <c r="J30" s="95"/>
      <c r="K30" s="95"/>
      <c r="L30" s="95"/>
      <c r="M30" s="95"/>
      <c r="N30" s="95"/>
      <c r="O30" s="95"/>
      <c r="P30" s="30"/>
      <c r="Q30" s="86"/>
      <c r="R30" s="92"/>
      <c r="S30" s="92"/>
      <c r="T30" s="92"/>
      <c r="U30" s="92"/>
      <c r="V30" s="92"/>
      <c r="W30" s="93"/>
      <c r="X30" s="150"/>
    </row>
    <row r="31" spans="1:24" ht="19.5" customHeight="1">
      <c r="A31" s="149"/>
      <c r="B31" s="12"/>
      <c r="C31" s="9"/>
      <c r="D31" s="63"/>
      <c r="E31" s="115"/>
      <c r="F31" s="115"/>
      <c r="G31" s="113"/>
      <c r="H31" s="95"/>
      <c r="I31" s="63"/>
      <c r="J31" s="95"/>
      <c r="K31" s="95"/>
      <c r="L31" s="95"/>
      <c r="M31" s="95"/>
      <c r="N31" s="95"/>
      <c r="O31" s="95"/>
      <c r="P31" s="30"/>
      <c r="Q31" s="86"/>
      <c r="R31" s="92"/>
      <c r="S31" s="92"/>
      <c r="T31" s="92"/>
      <c r="U31" s="92"/>
      <c r="V31" s="92"/>
      <c r="W31" s="93"/>
      <c r="X31" s="150"/>
    </row>
    <row r="32" spans="1:24" ht="19.5" customHeight="1">
      <c r="A32" s="149"/>
      <c r="B32" s="12"/>
      <c r="C32" s="9"/>
      <c r="D32" s="63"/>
      <c r="E32" s="115"/>
      <c r="F32" s="115"/>
      <c r="G32" s="113"/>
      <c r="H32" s="95"/>
      <c r="I32" s="63"/>
      <c r="J32" s="95"/>
      <c r="K32" s="95"/>
      <c r="L32" s="95"/>
      <c r="M32" s="95"/>
      <c r="N32" s="95"/>
      <c r="O32" s="95"/>
      <c r="P32" s="30"/>
      <c r="Q32" s="86"/>
      <c r="R32" s="92"/>
      <c r="S32" s="92"/>
      <c r="T32" s="92"/>
      <c r="U32" s="92"/>
      <c r="V32" s="92"/>
      <c r="W32" s="93"/>
      <c r="X32" s="150"/>
    </row>
    <row r="33" spans="1:24" ht="19.5" customHeight="1">
      <c r="A33" s="149"/>
      <c r="B33" s="12"/>
      <c r="C33" s="9"/>
      <c r="D33" s="63"/>
      <c r="E33" s="115"/>
      <c r="F33" s="115"/>
      <c r="G33" s="113"/>
      <c r="H33" s="95"/>
      <c r="I33" s="63"/>
      <c r="J33" s="95"/>
      <c r="K33" s="95"/>
      <c r="L33" s="95"/>
      <c r="M33" s="95"/>
      <c r="N33" s="95"/>
      <c r="O33" s="95"/>
      <c r="P33" s="30"/>
      <c r="Q33" s="86"/>
      <c r="R33" s="92"/>
      <c r="S33" s="92"/>
      <c r="T33" s="92"/>
      <c r="U33" s="92"/>
      <c r="V33" s="92"/>
      <c r="W33" s="93"/>
      <c r="X33" s="150"/>
    </row>
    <row r="34" spans="1:24" ht="19.5" customHeight="1">
      <c r="A34" s="149"/>
      <c r="B34" s="12"/>
      <c r="C34" s="9"/>
      <c r="D34" s="63"/>
      <c r="E34" s="115"/>
      <c r="F34" s="115"/>
      <c r="G34" s="113"/>
      <c r="H34" s="95"/>
      <c r="I34" s="63"/>
      <c r="J34" s="95"/>
      <c r="K34" s="95"/>
      <c r="L34" s="95"/>
      <c r="M34" s="95"/>
      <c r="N34" s="95"/>
      <c r="O34" s="95"/>
      <c r="P34" s="30"/>
      <c r="Q34" s="86"/>
      <c r="R34" s="92"/>
      <c r="S34" s="92"/>
      <c r="T34" s="92"/>
      <c r="U34" s="92"/>
      <c r="V34" s="92"/>
      <c r="W34" s="93"/>
      <c r="X34" s="150"/>
    </row>
    <row r="35" spans="1:24" ht="19.5" customHeight="1">
      <c r="A35" s="149"/>
      <c r="B35" s="12"/>
      <c r="C35" s="9"/>
      <c r="D35" s="63"/>
      <c r="E35" s="115"/>
      <c r="F35" s="115"/>
      <c r="G35" s="113"/>
      <c r="H35" s="95"/>
      <c r="I35" s="63"/>
      <c r="J35" s="95"/>
      <c r="K35" s="95"/>
      <c r="L35" s="95"/>
      <c r="M35" s="95"/>
      <c r="N35" s="95"/>
      <c r="O35" s="95"/>
      <c r="P35" s="30"/>
      <c r="Q35" s="86"/>
      <c r="R35" s="92"/>
      <c r="S35" s="92"/>
      <c r="T35" s="92"/>
      <c r="U35" s="92"/>
      <c r="V35" s="92"/>
      <c r="W35" s="93"/>
      <c r="X35" s="150"/>
    </row>
    <row r="36" spans="1:24" ht="19.5" customHeight="1">
      <c r="A36" s="149"/>
      <c r="B36" s="12"/>
      <c r="C36" s="9"/>
      <c r="D36" s="63"/>
      <c r="E36" s="115"/>
      <c r="F36" s="115"/>
      <c r="G36" s="113"/>
      <c r="H36" s="95"/>
      <c r="I36" s="63"/>
      <c r="J36" s="95"/>
      <c r="K36" s="95"/>
      <c r="L36" s="95"/>
      <c r="M36" s="95"/>
      <c r="N36" s="95"/>
      <c r="O36" s="95"/>
      <c r="P36" s="30"/>
      <c r="Q36" s="86"/>
      <c r="R36" s="92"/>
      <c r="S36" s="92"/>
      <c r="T36" s="92"/>
      <c r="U36" s="92"/>
      <c r="V36" s="92"/>
      <c r="W36" s="93"/>
      <c r="X36" s="150"/>
    </row>
    <row r="37" spans="1:24" ht="19.5" customHeight="1">
      <c r="A37" s="149"/>
      <c r="B37" s="12"/>
      <c r="C37" s="9"/>
      <c r="D37" s="63"/>
      <c r="E37" s="115"/>
      <c r="F37" s="115"/>
      <c r="G37" s="113"/>
      <c r="H37" s="95"/>
      <c r="I37" s="63"/>
      <c r="J37" s="95"/>
      <c r="K37" s="95"/>
      <c r="L37" s="95"/>
      <c r="M37" s="95"/>
      <c r="N37" s="95"/>
      <c r="O37" s="95"/>
      <c r="P37" s="30"/>
      <c r="Q37" s="86"/>
      <c r="R37" s="92"/>
      <c r="S37" s="92"/>
      <c r="T37" s="92"/>
      <c r="U37" s="92"/>
      <c r="V37" s="92"/>
      <c r="W37" s="93"/>
      <c r="X37" s="150"/>
    </row>
    <row r="38" spans="1:24" ht="19.5" customHeight="1">
      <c r="A38" s="149"/>
      <c r="B38" s="12"/>
      <c r="C38" s="9"/>
      <c r="D38" s="63"/>
      <c r="E38" s="115"/>
      <c r="F38" s="115"/>
      <c r="G38" s="113"/>
      <c r="H38" s="95"/>
      <c r="I38" s="63"/>
      <c r="J38" s="95"/>
      <c r="K38" s="95"/>
      <c r="L38" s="95"/>
      <c r="M38" s="95"/>
      <c r="N38" s="95"/>
      <c r="O38" s="95"/>
      <c r="P38" s="30"/>
      <c r="Q38" s="86"/>
      <c r="R38" s="92"/>
      <c r="S38" s="92"/>
      <c r="T38" s="92"/>
      <c r="U38" s="92"/>
      <c r="V38" s="92"/>
      <c r="W38" s="93"/>
      <c r="X38" s="150"/>
    </row>
    <row r="39" spans="1:24" ht="19.5" customHeight="1">
      <c r="A39" s="149"/>
      <c r="B39" s="12"/>
      <c r="C39" s="9"/>
      <c r="D39" s="63"/>
      <c r="E39" s="115"/>
      <c r="F39" s="115"/>
      <c r="G39" s="113"/>
      <c r="H39" s="95"/>
      <c r="I39" s="63"/>
      <c r="J39" s="95"/>
      <c r="K39" s="95"/>
      <c r="L39" s="95"/>
      <c r="M39" s="95"/>
      <c r="N39" s="95"/>
      <c r="O39" s="95"/>
      <c r="P39" s="30"/>
      <c r="Q39" s="86"/>
      <c r="R39" s="92"/>
      <c r="S39" s="92"/>
      <c r="T39" s="92"/>
      <c r="U39" s="92"/>
      <c r="V39" s="92"/>
      <c r="W39" s="93"/>
      <c r="X39" s="150"/>
    </row>
    <row r="40" spans="1:24" ht="19.5" customHeight="1">
      <c r="A40" s="149"/>
      <c r="B40" s="12"/>
      <c r="C40" s="9"/>
      <c r="D40" s="63"/>
      <c r="E40" s="115"/>
      <c r="F40" s="115"/>
      <c r="G40" s="113"/>
      <c r="H40" s="95"/>
      <c r="I40" s="63"/>
      <c r="J40" s="95"/>
      <c r="K40" s="95"/>
      <c r="L40" s="95"/>
      <c r="M40" s="95"/>
      <c r="N40" s="95"/>
      <c r="O40" s="95"/>
      <c r="P40" s="30"/>
      <c r="Q40" s="86"/>
      <c r="R40" s="92"/>
      <c r="S40" s="92"/>
      <c r="T40" s="92"/>
      <c r="U40" s="92"/>
      <c r="V40" s="92"/>
      <c r="W40" s="93"/>
      <c r="X40" s="150"/>
    </row>
    <row r="41" spans="1:24" ht="19.5" customHeight="1">
      <c r="A41" s="185"/>
      <c r="B41" s="12"/>
      <c r="C41" s="9"/>
      <c r="D41" s="63"/>
      <c r="E41" s="115"/>
      <c r="F41" s="115"/>
      <c r="G41" s="113"/>
      <c r="H41" s="95"/>
      <c r="I41" s="63"/>
      <c r="J41" s="95"/>
      <c r="K41" s="95"/>
      <c r="L41" s="95"/>
      <c r="M41" s="95"/>
      <c r="N41" s="95"/>
      <c r="O41" s="95"/>
      <c r="P41" s="30"/>
      <c r="Q41" s="86"/>
      <c r="R41" s="92"/>
      <c r="S41" s="92"/>
      <c r="T41" s="92"/>
      <c r="U41" s="92"/>
      <c r="V41" s="92"/>
      <c r="W41" s="93"/>
      <c r="X41" s="184"/>
    </row>
    <row r="42" spans="1:24" ht="19.5" customHeight="1">
      <c r="A42" s="149" t="s">
        <v>17</v>
      </c>
      <c r="B42" s="12"/>
      <c r="C42" s="9"/>
      <c r="D42" s="63"/>
      <c r="E42" s="115"/>
      <c r="F42" s="115"/>
      <c r="G42" s="113"/>
      <c r="H42" s="95"/>
      <c r="I42" s="63"/>
      <c r="J42" s="95"/>
      <c r="K42" s="95"/>
      <c r="L42" s="95"/>
      <c r="M42" s="95"/>
      <c r="N42" s="95"/>
      <c r="O42" s="95"/>
      <c r="P42" s="30"/>
      <c r="Q42" s="3"/>
      <c r="R42" s="92"/>
      <c r="S42" s="92"/>
      <c r="T42" s="92"/>
      <c r="U42" s="92"/>
      <c r="V42" s="92"/>
      <c r="W42" s="93"/>
      <c r="X42" s="150" t="s">
        <v>17</v>
      </c>
    </row>
    <row r="43" spans="1:24" ht="19.5" customHeight="1">
      <c r="A43" s="149"/>
      <c r="B43" s="12"/>
      <c r="C43" s="9"/>
      <c r="D43" s="63"/>
      <c r="E43" s="115"/>
      <c r="F43" s="115"/>
      <c r="G43" s="113"/>
      <c r="H43" s="95"/>
      <c r="I43" s="63"/>
      <c r="J43" s="95"/>
      <c r="K43" s="95"/>
      <c r="L43" s="95"/>
      <c r="M43" s="95"/>
      <c r="N43" s="95"/>
      <c r="O43" s="95"/>
      <c r="P43" s="30"/>
      <c r="Q43" s="86"/>
      <c r="R43" s="98"/>
      <c r="S43" s="98"/>
      <c r="T43" s="100"/>
      <c r="U43" s="88"/>
      <c r="V43" s="100"/>
      <c r="W43" s="89"/>
      <c r="X43" s="150"/>
    </row>
    <row r="44" spans="1:24" ht="19.5" customHeight="1">
      <c r="A44" s="149"/>
      <c r="B44" s="12"/>
      <c r="C44" s="9"/>
      <c r="D44" s="63"/>
      <c r="E44" s="115"/>
      <c r="F44" s="115"/>
      <c r="G44" s="113"/>
      <c r="H44" s="95"/>
      <c r="I44" s="63"/>
      <c r="J44" s="95"/>
      <c r="K44" s="95"/>
      <c r="L44" s="95"/>
      <c r="M44" s="95"/>
      <c r="N44" s="95"/>
      <c r="O44" s="95"/>
      <c r="P44" s="30"/>
      <c r="Q44" s="86"/>
      <c r="R44" s="92"/>
      <c r="S44" s="92"/>
      <c r="T44" s="88"/>
      <c r="U44" s="88"/>
      <c r="V44" s="88"/>
      <c r="W44" s="89"/>
      <c r="X44" s="150"/>
    </row>
    <row r="45" spans="1:24" ht="19.5" customHeight="1">
      <c r="A45" s="149"/>
      <c r="B45" s="12"/>
      <c r="C45" s="9"/>
      <c r="D45" s="63"/>
      <c r="E45" s="115"/>
      <c r="F45" s="115"/>
      <c r="G45" s="113"/>
      <c r="H45" s="95"/>
      <c r="I45" s="63"/>
      <c r="J45" s="95"/>
      <c r="K45" s="95"/>
      <c r="L45" s="95"/>
      <c r="M45" s="95"/>
      <c r="N45" s="95"/>
      <c r="O45" s="95"/>
      <c r="P45" s="30"/>
      <c r="Q45" s="86"/>
      <c r="R45" s="92"/>
      <c r="S45" s="92"/>
      <c r="T45" s="88"/>
      <c r="U45" s="88"/>
      <c r="V45" s="88"/>
      <c r="W45" s="89"/>
      <c r="X45" s="150"/>
    </row>
    <row r="46" spans="1:24" ht="19.5" customHeight="1">
      <c r="A46" s="149"/>
      <c r="B46" s="12"/>
      <c r="C46" s="9"/>
      <c r="D46" s="63"/>
      <c r="E46" s="115"/>
      <c r="F46" s="115"/>
      <c r="G46" s="113"/>
      <c r="H46" s="95"/>
      <c r="I46" s="63"/>
      <c r="J46" s="95"/>
      <c r="K46" s="95"/>
      <c r="L46" s="95"/>
      <c r="M46" s="95"/>
      <c r="N46" s="95"/>
      <c r="O46" s="95"/>
      <c r="P46" s="30"/>
      <c r="Q46" s="86"/>
      <c r="R46" s="92"/>
      <c r="S46" s="92"/>
      <c r="T46" s="88"/>
      <c r="U46" s="88"/>
      <c r="V46" s="88"/>
      <c r="W46" s="89"/>
      <c r="X46" s="150"/>
    </row>
    <row r="47" spans="1:24" ht="19.5" customHeight="1">
      <c r="A47" s="149"/>
      <c r="B47" s="12"/>
      <c r="C47" s="9"/>
      <c r="D47" s="63"/>
      <c r="E47" s="115"/>
      <c r="F47" s="115"/>
      <c r="G47" s="113"/>
      <c r="H47" s="95"/>
      <c r="I47" s="63"/>
      <c r="J47" s="95"/>
      <c r="K47" s="95"/>
      <c r="L47" s="95"/>
      <c r="M47" s="95"/>
      <c r="N47" s="95"/>
      <c r="O47" s="95"/>
      <c r="P47" s="30"/>
      <c r="Q47" s="86"/>
      <c r="R47" s="92"/>
      <c r="S47" s="92"/>
      <c r="T47" s="98"/>
      <c r="U47" s="98"/>
      <c r="V47" s="98"/>
      <c r="W47" s="101"/>
      <c r="X47" s="150"/>
    </row>
    <row r="48" spans="1:24" ht="19.5" customHeight="1">
      <c r="A48" s="149"/>
      <c r="B48" s="12"/>
      <c r="C48" s="9"/>
      <c r="D48" s="63"/>
      <c r="E48" s="115"/>
      <c r="F48" s="115"/>
      <c r="G48" s="113"/>
      <c r="H48" s="95"/>
      <c r="I48" s="63"/>
      <c r="J48" s="95"/>
      <c r="K48" s="95"/>
      <c r="L48" s="95"/>
      <c r="M48" s="95"/>
      <c r="N48" s="95"/>
      <c r="O48" s="95"/>
      <c r="P48" s="30"/>
      <c r="Q48" s="86"/>
      <c r="R48" s="92"/>
      <c r="S48" s="92"/>
      <c r="T48" s="90"/>
      <c r="U48" s="90"/>
      <c r="V48" s="90"/>
      <c r="W48" s="91"/>
      <c r="X48" s="150"/>
    </row>
    <row r="49" spans="1:24" ht="19.5" customHeight="1">
      <c r="A49" s="149"/>
      <c r="B49" s="12"/>
      <c r="C49" s="9"/>
      <c r="D49" s="63"/>
      <c r="E49" s="115"/>
      <c r="F49" s="115"/>
      <c r="G49" s="113"/>
      <c r="H49" s="95"/>
      <c r="I49" s="63"/>
      <c r="J49" s="95"/>
      <c r="K49" s="95"/>
      <c r="L49" s="95"/>
      <c r="M49" s="95"/>
      <c r="N49" s="95"/>
      <c r="O49" s="95"/>
      <c r="P49" s="30"/>
      <c r="Q49" s="86"/>
      <c r="R49" s="92"/>
      <c r="S49" s="92"/>
      <c r="T49" s="90"/>
      <c r="U49" s="90"/>
      <c r="V49" s="90"/>
      <c r="W49" s="91"/>
      <c r="X49" s="150"/>
    </row>
    <row r="50" spans="1:24" ht="19.5" customHeight="1">
      <c r="A50" s="149"/>
      <c r="B50" s="12"/>
      <c r="C50" s="9"/>
      <c r="D50" s="63"/>
      <c r="E50" s="115"/>
      <c r="F50" s="115"/>
      <c r="G50" s="113"/>
      <c r="H50" s="95"/>
      <c r="I50" s="63"/>
      <c r="J50" s="95"/>
      <c r="K50" s="95"/>
      <c r="L50" s="95"/>
      <c r="M50" s="95"/>
      <c r="N50" s="95"/>
      <c r="O50" s="95"/>
      <c r="P50" s="30"/>
      <c r="Q50" s="86"/>
      <c r="R50" s="92"/>
      <c r="S50" s="92"/>
      <c r="T50" s="90"/>
      <c r="U50" s="90"/>
      <c r="V50" s="90"/>
      <c r="W50" s="91"/>
      <c r="X50" s="150"/>
    </row>
    <row r="51" spans="1:24" ht="19.5" customHeight="1" thickBot="1">
      <c r="A51" s="149"/>
      <c r="B51" s="12"/>
      <c r="C51" s="9"/>
      <c r="D51" s="63"/>
      <c r="E51" s="115"/>
      <c r="F51" s="115"/>
      <c r="G51" s="113"/>
      <c r="H51" s="95"/>
      <c r="I51" s="63"/>
      <c r="J51" s="95"/>
      <c r="K51" s="95"/>
      <c r="L51" s="95"/>
      <c r="M51" s="95"/>
      <c r="N51" s="95"/>
      <c r="O51" s="95"/>
      <c r="P51" s="30"/>
      <c r="Q51" s="86"/>
      <c r="R51" s="92"/>
      <c r="S51" s="92"/>
      <c r="T51" s="90"/>
      <c r="U51" s="90"/>
      <c r="V51" s="90"/>
      <c r="W51" s="91"/>
      <c r="X51" s="150"/>
    </row>
    <row r="52" spans="1:24" ht="19.5" customHeight="1">
      <c r="A52" s="149"/>
      <c r="B52" s="12"/>
      <c r="C52" s="9"/>
      <c r="D52" s="63"/>
      <c r="E52" s="115"/>
      <c r="F52" s="115"/>
      <c r="G52" s="113"/>
      <c r="H52" s="95"/>
      <c r="I52" s="63"/>
      <c r="J52" s="95"/>
      <c r="K52" s="95"/>
      <c r="L52" s="95"/>
      <c r="M52" s="95"/>
      <c r="N52" s="95"/>
      <c r="O52" s="95"/>
      <c r="P52" s="30"/>
      <c r="Q52" s="86"/>
      <c r="R52" s="13"/>
      <c r="S52" s="13"/>
      <c r="T52" s="8" t="s">
        <v>8</v>
      </c>
      <c r="U52" s="203" t="s">
        <v>6</v>
      </c>
      <c r="V52" s="203"/>
      <c r="W52" s="5" t="s">
        <v>7</v>
      </c>
      <c r="X52" s="150"/>
    </row>
    <row r="53" spans="1:24" ht="19.5" customHeight="1">
      <c r="A53" s="149"/>
      <c r="B53" s="12"/>
      <c r="C53" s="9"/>
      <c r="D53" s="63"/>
      <c r="E53" s="115"/>
      <c r="F53" s="115"/>
      <c r="G53" s="113"/>
      <c r="H53" s="95"/>
      <c r="I53" s="63"/>
      <c r="J53" s="95"/>
      <c r="K53" s="95"/>
      <c r="L53" s="95"/>
      <c r="M53" s="95"/>
      <c r="N53" s="95"/>
      <c r="O53" s="95"/>
      <c r="P53" s="30"/>
      <c r="Q53" s="86"/>
      <c r="R53" s="13"/>
      <c r="S53" s="13"/>
      <c r="T53" s="215" t="s">
        <v>9</v>
      </c>
      <c r="U53" s="141" t="s">
        <v>32</v>
      </c>
      <c r="V53" s="142"/>
      <c r="W53" s="144" t="s">
        <v>10</v>
      </c>
      <c r="X53" s="150"/>
    </row>
    <row r="54" spans="1:24" ht="19.5" customHeight="1" thickBot="1">
      <c r="A54" s="149"/>
      <c r="B54" s="12"/>
      <c r="C54" s="104"/>
      <c r="D54" s="64"/>
      <c r="E54" s="117"/>
      <c r="F54" s="117"/>
      <c r="G54" s="118"/>
      <c r="H54" s="82"/>
      <c r="I54" s="64"/>
      <c r="J54" s="82"/>
      <c r="K54" s="82"/>
      <c r="L54" s="82"/>
      <c r="M54" s="82"/>
      <c r="N54" s="82"/>
      <c r="O54" s="82"/>
      <c r="P54" s="31"/>
      <c r="Q54" s="87"/>
      <c r="R54" s="13"/>
      <c r="S54" s="13"/>
      <c r="T54" s="162"/>
      <c r="U54" s="143"/>
      <c r="V54" s="140"/>
      <c r="W54" s="145"/>
      <c r="X54" s="150"/>
    </row>
    <row r="55" spans="1:24" ht="19.5" customHeight="1" thickBot="1">
      <c r="A55" s="53"/>
      <c r="B55" s="15"/>
      <c r="C55" s="40"/>
      <c r="D55" s="33"/>
      <c r="E55" s="32"/>
      <c r="F55" s="32"/>
      <c r="G55" s="109"/>
      <c r="H55" s="40"/>
      <c r="I55" s="33"/>
      <c r="J55" s="40"/>
      <c r="K55" s="40"/>
      <c r="L55" s="40"/>
      <c r="M55" s="40"/>
      <c r="N55" s="40"/>
      <c r="O55" s="40"/>
      <c r="P55" s="40"/>
      <c r="Q55" s="75"/>
      <c r="R55" s="16"/>
      <c r="S55" s="16"/>
      <c r="T55" s="205" t="s">
        <v>11</v>
      </c>
      <c r="U55" s="147"/>
      <c r="V55" s="147" t="s">
        <v>12</v>
      </c>
      <c r="W55" s="148"/>
      <c r="X55" s="55"/>
    </row>
    <row r="56" spans="1:24" s="18" customFormat="1" ht="19.5" customHeight="1">
      <c r="A56" s="56"/>
      <c r="B56" s="206">
        <v>4</v>
      </c>
      <c r="C56" s="207"/>
      <c r="D56" s="207"/>
      <c r="E56" s="207"/>
      <c r="F56" s="207"/>
      <c r="G56" s="207"/>
      <c r="H56" s="208"/>
      <c r="I56" s="209">
        <v>3</v>
      </c>
      <c r="J56" s="209"/>
      <c r="K56" s="140"/>
      <c r="L56" s="136">
        <v>2</v>
      </c>
      <c r="M56" s="137"/>
      <c r="N56" s="137"/>
      <c r="O56" s="137"/>
      <c r="P56" s="137"/>
      <c r="Q56" s="137"/>
      <c r="R56" s="136">
        <v>1</v>
      </c>
      <c r="S56" s="137"/>
      <c r="T56" s="137"/>
      <c r="U56" s="137"/>
      <c r="V56" s="137"/>
      <c r="W56" s="137"/>
      <c r="X56" s="21"/>
    </row>
  </sheetData>
  <sheetProtection/>
  <mergeCells count="33">
    <mergeCell ref="I56:K56"/>
    <mergeCell ref="L56:Q56"/>
    <mergeCell ref="N3:N4"/>
    <mergeCell ref="J3:J4"/>
    <mergeCell ref="K3:K4"/>
    <mergeCell ref="A42:A54"/>
    <mergeCell ref="B56:H56"/>
    <mergeCell ref="L3:L4"/>
    <mergeCell ref="I3:I4"/>
    <mergeCell ref="X42:X54"/>
    <mergeCell ref="R56:W56"/>
    <mergeCell ref="U52:V52"/>
    <mergeCell ref="T53:T54"/>
    <mergeCell ref="U53:V54"/>
    <mergeCell ref="W53:W54"/>
    <mergeCell ref="T55:U55"/>
    <mergeCell ref="V55:W55"/>
    <mergeCell ref="X3:X15"/>
    <mergeCell ref="A16:A28"/>
    <mergeCell ref="A3:A15"/>
    <mergeCell ref="H3:H4"/>
    <mergeCell ref="X16:X28"/>
    <mergeCell ref="A29:A41"/>
    <mergeCell ref="X29:X41"/>
    <mergeCell ref="O3:O4"/>
    <mergeCell ref="P3:P4"/>
    <mergeCell ref="Q3:Q4"/>
    <mergeCell ref="B1:H1"/>
    <mergeCell ref="I1:K1"/>
    <mergeCell ref="L1:Q1"/>
    <mergeCell ref="R1:W1"/>
    <mergeCell ref="M3:M4"/>
    <mergeCell ref="C3:G3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Q3" sqref="Q3:Q4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2" customWidth="1"/>
    <col min="4" max="4" width="6.7109375" style="36" customWidth="1"/>
    <col min="5" max="6" width="6.7109375" style="35" customWidth="1"/>
    <col min="7" max="7" width="6.7109375" style="110" customWidth="1"/>
    <col min="8" max="8" width="36.7109375" style="52" customWidth="1"/>
    <col min="9" max="9" width="12.7109375" style="36" customWidth="1"/>
    <col min="10" max="10" width="12.7109375" style="125" customWidth="1"/>
    <col min="11" max="11" width="12.7109375" style="52" customWidth="1"/>
    <col min="12" max="12" width="12.7109375" style="125" customWidth="1"/>
    <col min="13" max="13" width="12.7109375" style="52" customWidth="1"/>
    <col min="14" max="14" width="12.7109375" style="125" customWidth="1"/>
    <col min="15" max="16" width="12.7109375" style="52" customWidth="1"/>
    <col min="17" max="17" width="28.7109375" style="0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94"/>
      <c r="B1" s="224">
        <v>4</v>
      </c>
      <c r="C1" s="198"/>
      <c r="D1" s="198"/>
      <c r="E1" s="198"/>
      <c r="F1" s="198"/>
      <c r="G1" s="198"/>
      <c r="H1" s="192"/>
      <c r="I1" s="225">
        <v>3</v>
      </c>
      <c r="J1" s="225"/>
      <c r="K1" s="142"/>
      <c r="L1" s="197">
        <v>2</v>
      </c>
      <c r="M1" s="198"/>
      <c r="N1" s="198"/>
      <c r="O1" s="198"/>
      <c r="P1" s="198"/>
      <c r="Q1" s="198"/>
      <c r="R1" s="197">
        <v>1</v>
      </c>
      <c r="S1" s="198"/>
      <c r="T1" s="198"/>
      <c r="U1" s="198"/>
      <c r="V1" s="198"/>
      <c r="W1" s="198"/>
      <c r="X1" s="20"/>
      <c r="Z1" s="25"/>
      <c r="AA1" s="26"/>
      <c r="AB1" s="27"/>
      <c r="AC1" s="26"/>
    </row>
    <row r="2" spans="1:29" ht="19.5" customHeight="1" thickBot="1">
      <c r="A2" s="84"/>
      <c r="B2" s="10"/>
      <c r="C2" s="97"/>
      <c r="D2" s="96"/>
      <c r="E2" s="28"/>
      <c r="F2" s="28"/>
      <c r="G2" s="107"/>
      <c r="H2" s="97"/>
      <c r="I2" s="96"/>
      <c r="J2" s="121"/>
      <c r="K2" s="97"/>
      <c r="L2" s="121"/>
      <c r="M2" s="97"/>
      <c r="N2" s="121"/>
      <c r="O2" s="102"/>
      <c r="P2" s="102"/>
      <c r="Q2" s="102"/>
      <c r="R2" s="97"/>
      <c r="S2" s="97"/>
      <c r="T2" s="97"/>
      <c r="U2" s="97"/>
      <c r="V2" s="97"/>
      <c r="W2" s="103"/>
      <c r="X2" s="85"/>
      <c r="Z2" s="25"/>
      <c r="AA2" s="26"/>
      <c r="AB2" s="27"/>
      <c r="AC2" s="13"/>
    </row>
    <row r="3" spans="1:29" ht="19.5" customHeight="1">
      <c r="A3" s="149" t="s">
        <v>19</v>
      </c>
      <c r="B3" s="12"/>
      <c r="C3" s="226" t="s">
        <v>0</v>
      </c>
      <c r="D3" s="227"/>
      <c r="E3" s="227"/>
      <c r="F3" s="227"/>
      <c r="G3" s="228"/>
      <c r="H3" s="229" t="s">
        <v>1</v>
      </c>
      <c r="I3" s="231" t="s">
        <v>31</v>
      </c>
      <c r="J3" s="216" t="s">
        <v>40</v>
      </c>
      <c r="K3" s="218" t="s">
        <v>41</v>
      </c>
      <c r="L3" s="216" t="s">
        <v>42</v>
      </c>
      <c r="M3" s="218" t="s">
        <v>43</v>
      </c>
      <c r="N3" s="220" t="s">
        <v>44</v>
      </c>
      <c r="O3" s="201" t="s">
        <v>45</v>
      </c>
      <c r="P3" s="222" t="s">
        <v>46</v>
      </c>
      <c r="Q3" s="222" t="s">
        <v>67</v>
      </c>
      <c r="R3" s="98"/>
      <c r="S3" s="98"/>
      <c r="T3" s="98"/>
      <c r="U3" s="98"/>
      <c r="V3" s="98"/>
      <c r="W3" s="93"/>
      <c r="X3" s="150" t="s">
        <v>19</v>
      </c>
      <c r="Z3" s="13"/>
      <c r="AA3" s="13"/>
      <c r="AB3" s="13"/>
      <c r="AC3" s="13"/>
    </row>
    <row r="4" spans="1:24" ht="19.5" customHeight="1">
      <c r="A4" s="149"/>
      <c r="B4" s="12"/>
      <c r="C4" s="58" t="s">
        <v>37</v>
      </c>
      <c r="D4" s="106" t="s">
        <v>33</v>
      </c>
      <c r="E4" s="98" t="s">
        <v>38</v>
      </c>
      <c r="F4" s="98"/>
      <c r="G4" s="108" t="s">
        <v>36</v>
      </c>
      <c r="H4" s="230"/>
      <c r="I4" s="232"/>
      <c r="J4" s="217"/>
      <c r="K4" s="219"/>
      <c r="L4" s="217"/>
      <c r="M4" s="219"/>
      <c r="N4" s="221"/>
      <c r="O4" s="202"/>
      <c r="P4" s="223"/>
      <c r="Q4" s="223"/>
      <c r="R4" s="13"/>
      <c r="S4" s="182"/>
      <c r="T4" s="182"/>
      <c r="U4" s="182"/>
      <c r="V4" s="182"/>
      <c r="W4" s="183"/>
      <c r="X4" s="150"/>
    </row>
    <row r="5" spans="1:24" ht="19.5" customHeight="1">
      <c r="A5" s="149"/>
      <c r="B5" s="12"/>
      <c r="C5" s="105" t="s">
        <v>32</v>
      </c>
      <c r="D5" s="112" t="s">
        <v>34</v>
      </c>
      <c r="E5" s="112" t="s">
        <v>65</v>
      </c>
      <c r="F5" s="112" t="s">
        <v>34</v>
      </c>
      <c r="G5" s="113">
        <v>6</v>
      </c>
      <c r="H5" s="111" t="s">
        <v>39</v>
      </c>
      <c r="I5" s="63" t="s">
        <v>66</v>
      </c>
      <c r="J5" s="122">
        <v>0.5</v>
      </c>
      <c r="K5" s="95">
        <v>0.4919</v>
      </c>
      <c r="L5" s="122">
        <v>0.75</v>
      </c>
      <c r="M5" s="95">
        <v>0.735</v>
      </c>
      <c r="N5" s="122">
        <v>0.5</v>
      </c>
      <c r="O5" s="114">
        <v>0.492</v>
      </c>
      <c r="P5" s="116">
        <v>0.375</v>
      </c>
      <c r="Q5" s="119" t="str">
        <f aca="true" t="shared" si="0" ref="Q5:Q13">CONCATENATE(C5,"-",E5,"-",G5)</f>
        <v>NAS1352-8-6</v>
      </c>
      <c r="R5" s="13"/>
      <c r="S5" s="182"/>
      <c r="T5" s="182"/>
      <c r="U5" s="182"/>
      <c r="V5" s="182"/>
      <c r="W5" s="183"/>
      <c r="X5" s="150"/>
    </row>
    <row r="6" spans="1:24" ht="19.5" customHeight="1">
      <c r="A6" s="149"/>
      <c r="B6" s="12"/>
      <c r="C6" s="105" t="s">
        <v>32</v>
      </c>
      <c r="D6" s="112" t="s">
        <v>34</v>
      </c>
      <c r="E6" s="112" t="s">
        <v>65</v>
      </c>
      <c r="F6" s="112" t="s">
        <v>34</v>
      </c>
      <c r="G6" s="113">
        <v>7</v>
      </c>
      <c r="H6" s="111" t="s">
        <v>39</v>
      </c>
      <c r="I6" s="63" t="s">
        <v>66</v>
      </c>
      <c r="J6" s="122">
        <v>0.5</v>
      </c>
      <c r="K6" s="95">
        <v>0.4919</v>
      </c>
      <c r="L6" s="122">
        <v>0.75</v>
      </c>
      <c r="M6" s="95">
        <v>0.735</v>
      </c>
      <c r="N6" s="122">
        <v>0.5</v>
      </c>
      <c r="O6" s="114">
        <v>0.492</v>
      </c>
      <c r="P6" s="116">
        <v>0.438</v>
      </c>
      <c r="Q6" s="119" t="str">
        <f t="shared" si="0"/>
        <v>NAS1352-8-7</v>
      </c>
      <c r="R6" s="13"/>
      <c r="S6" s="182"/>
      <c r="T6" s="182"/>
      <c r="U6" s="182"/>
      <c r="V6" s="182"/>
      <c r="W6" s="183"/>
      <c r="X6" s="150"/>
    </row>
    <row r="7" spans="1:24" ht="19.5" customHeight="1">
      <c r="A7" s="149"/>
      <c r="B7" s="12"/>
      <c r="C7" s="105" t="s">
        <v>32</v>
      </c>
      <c r="D7" s="112" t="s">
        <v>34</v>
      </c>
      <c r="E7" s="112" t="s">
        <v>65</v>
      </c>
      <c r="F7" s="112" t="s">
        <v>34</v>
      </c>
      <c r="G7" s="113">
        <v>8</v>
      </c>
      <c r="H7" s="111" t="s">
        <v>39</v>
      </c>
      <c r="I7" s="63" t="s">
        <v>66</v>
      </c>
      <c r="J7" s="122">
        <v>0.5</v>
      </c>
      <c r="K7" s="95">
        <v>0.4919</v>
      </c>
      <c r="L7" s="122">
        <v>0.75</v>
      </c>
      <c r="M7" s="95">
        <v>0.735</v>
      </c>
      <c r="N7" s="122">
        <v>0.5</v>
      </c>
      <c r="O7" s="114">
        <v>0.492</v>
      </c>
      <c r="P7" s="116">
        <v>0.5</v>
      </c>
      <c r="Q7" s="119" t="str">
        <f t="shared" si="0"/>
        <v>NAS1352-8-8</v>
      </c>
      <c r="R7" s="13"/>
      <c r="S7" s="182"/>
      <c r="T7" s="182"/>
      <c r="U7" s="182"/>
      <c r="V7" s="182"/>
      <c r="W7" s="183"/>
      <c r="X7" s="150"/>
    </row>
    <row r="8" spans="1:24" ht="19.5" customHeight="1">
      <c r="A8" s="149"/>
      <c r="B8" s="12"/>
      <c r="C8" s="105" t="s">
        <v>32</v>
      </c>
      <c r="D8" s="112" t="s">
        <v>34</v>
      </c>
      <c r="E8" s="112" t="s">
        <v>65</v>
      </c>
      <c r="F8" s="112" t="s">
        <v>34</v>
      </c>
      <c r="G8" s="113">
        <v>10</v>
      </c>
      <c r="H8" s="111" t="s">
        <v>39</v>
      </c>
      <c r="I8" s="63" t="s">
        <v>66</v>
      </c>
      <c r="J8" s="122">
        <v>0.5</v>
      </c>
      <c r="K8" s="95">
        <v>0.4919</v>
      </c>
      <c r="L8" s="122">
        <v>0.75</v>
      </c>
      <c r="M8" s="95">
        <v>0.735</v>
      </c>
      <c r="N8" s="122">
        <v>0.5</v>
      </c>
      <c r="O8" s="114">
        <v>0.492</v>
      </c>
      <c r="P8" s="116">
        <v>0.625</v>
      </c>
      <c r="Q8" s="119" t="str">
        <f t="shared" si="0"/>
        <v>NAS1352-8-10</v>
      </c>
      <c r="R8" s="13"/>
      <c r="S8" s="182"/>
      <c r="T8" s="182"/>
      <c r="U8" s="182"/>
      <c r="V8" s="182"/>
      <c r="W8" s="183"/>
      <c r="X8" s="150"/>
    </row>
    <row r="9" spans="1:24" ht="19.5" customHeight="1">
      <c r="A9" s="149"/>
      <c r="B9" s="12"/>
      <c r="C9" s="105" t="s">
        <v>32</v>
      </c>
      <c r="D9" s="112" t="s">
        <v>34</v>
      </c>
      <c r="E9" s="112" t="s">
        <v>65</v>
      </c>
      <c r="F9" s="112" t="s">
        <v>34</v>
      </c>
      <c r="G9" s="113">
        <v>12</v>
      </c>
      <c r="H9" s="111" t="s">
        <v>39</v>
      </c>
      <c r="I9" s="63" t="s">
        <v>66</v>
      </c>
      <c r="J9" s="122">
        <v>0.5</v>
      </c>
      <c r="K9" s="95">
        <v>0.4919</v>
      </c>
      <c r="L9" s="122">
        <v>0.75</v>
      </c>
      <c r="M9" s="95">
        <v>0.735</v>
      </c>
      <c r="N9" s="122">
        <v>0.5</v>
      </c>
      <c r="O9" s="114">
        <v>0.492</v>
      </c>
      <c r="P9" s="116">
        <v>0.75</v>
      </c>
      <c r="Q9" s="119" t="str">
        <f t="shared" si="0"/>
        <v>NAS1352-8-12</v>
      </c>
      <c r="R9" s="13"/>
      <c r="S9" s="182"/>
      <c r="T9" s="182"/>
      <c r="U9" s="182"/>
      <c r="V9" s="182"/>
      <c r="W9" s="183"/>
      <c r="X9" s="150"/>
    </row>
    <row r="10" spans="1:24" ht="19.5" customHeight="1">
      <c r="A10" s="149"/>
      <c r="B10" s="12"/>
      <c r="C10" s="105" t="s">
        <v>32</v>
      </c>
      <c r="D10" s="112" t="s">
        <v>34</v>
      </c>
      <c r="E10" s="112" t="s">
        <v>65</v>
      </c>
      <c r="F10" s="112" t="s">
        <v>34</v>
      </c>
      <c r="G10" s="113">
        <v>14</v>
      </c>
      <c r="H10" s="111" t="s">
        <v>39</v>
      </c>
      <c r="I10" s="63" t="s">
        <v>66</v>
      </c>
      <c r="J10" s="122">
        <v>0.5</v>
      </c>
      <c r="K10" s="95">
        <v>0.4919</v>
      </c>
      <c r="L10" s="122">
        <v>0.75</v>
      </c>
      <c r="M10" s="95">
        <v>0.735</v>
      </c>
      <c r="N10" s="122">
        <v>0.5</v>
      </c>
      <c r="O10" s="114">
        <v>0.492</v>
      </c>
      <c r="P10" s="116">
        <v>0.875</v>
      </c>
      <c r="Q10" s="119" t="str">
        <f t="shared" si="0"/>
        <v>NAS1352-8-14</v>
      </c>
      <c r="R10" s="13"/>
      <c r="S10" s="182"/>
      <c r="T10" s="182"/>
      <c r="U10" s="182"/>
      <c r="V10" s="182"/>
      <c r="W10" s="183"/>
      <c r="X10" s="150"/>
    </row>
    <row r="11" spans="1:24" ht="19.5" customHeight="1">
      <c r="A11" s="149"/>
      <c r="B11" s="12"/>
      <c r="C11" s="105" t="s">
        <v>32</v>
      </c>
      <c r="D11" s="112" t="s">
        <v>34</v>
      </c>
      <c r="E11" s="112" t="s">
        <v>65</v>
      </c>
      <c r="F11" s="112" t="s">
        <v>34</v>
      </c>
      <c r="G11" s="113">
        <v>16</v>
      </c>
      <c r="H11" s="111" t="s">
        <v>39</v>
      </c>
      <c r="I11" s="63" t="s">
        <v>66</v>
      </c>
      <c r="J11" s="122">
        <v>0.5</v>
      </c>
      <c r="K11" s="95">
        <v>0.4919</v>
      </c>
      <c r="L11" s="122">
        <v>0.75</v>
      </c>
      <c r="M11" s="95">
        <v>0.735</v>
      </c>
      <c r="N11" s="122">
        <v>0.5</v>
      </c>
      <c r="O11" s="114">
        <v>0.492</v>
      </c>
      <c r="P11" s="116">
        <v>1</v>
      </c>
      <c r="Q11" s="119" t="str">
        <f t="shared" si="0"/>
        <v>NAS1352-8-16</v>
      </c>
      <c r="R11" s="13"/>
      <c r="S11" s="182"/>
      <c r="T11" s="182"/>
      <c r="U11" s="182"/>
      <c r="V11" s="182"/>
      <c r="W11" s="183"/>
      <c r="X11" s="150"/>
    </row>
    <row r="12" spans="1:24" ht="19.5" customHeight="1">
      <c r="A12" s="149"/>
      <c r="B12" s="12"/>
      <c r="C12" s="105" t="s">
        <v>32</v>
      </c>
      <c r="D12" s="112" t="s">
        <v>34</v>
      </c>
      <c r="E12" s="112" t="s">
        <v>65</v>
      </c>
      <c r="F12" s="112" t="s">
        <v>34</v>
      </c>
      <c r="G12" s="113">
        <v>20</v>
      </c>
      <c r="H12" s="111" t="s">
        <v>39</v>
      </c>
      <c r="I12" s="63" t="s">
        <v>66</v>
      </c>
      <c r="J12" s="122">
        <v>0.5</v>
      </c>
      <c r="K12" s="95">
        <v>0.4919</v>
      </c>
      <c r="L12" s="122">
        <v>0.75</v>
      </c>
      <c r="M12" s="95">
        <v>0.735</v>
      </c>
      <c r="N12" s="122">
        <v>0.5</v>
      </c>
      <c r="O12" s="114">
        <v>0.492</v>
      </c>
      <c r="P12" s="116">
        <v>1.25</v>
      </c>
      <c r="Q12" s="119" t="str">
        <f t="shared" si="0"/>
        <v>NAS1352-8-20</v>
      </c>
      <c r="R12" s="13"/>
      <c r="S12" s="182"/>
      <c r="T12" s="182"/>
      <c r="U12" s="182"/>
      <c r="V12" s="182"/>
      <c r="W12" s="183"/>
      <c r="X12" s="150"/>
    </row>
    <row r="13" spans="1:24" ht="19.5" customHeight="1">
      <c r="A13" s="149"/>
      <c r="B13" s="12"/>
      <c r="C13" s="105" t="s">
        <v>32</v>
      </c>
      <c r="D13" s="112" t="s">
        <v>34</v>
      </c>
      <c r="E13" s="112" t="s">
        <v>65</v>
      </c>
      <c r="F13" s="112" t="s">
        <v>34</v>
      </c>
      <c r="G13" s="113">
        <v>24</v>
      </c>
      <c r="H13" s="111" t="s">
        <v>39</v>
      </c>
      <c r="I13" s="63" t="s">
        <v>66</v>
      </c>
      <c r="J13" s="122">
        <v>0.5</v>
      </c>
      <c r="K13" s="95">
        <v>0.4919</v>
      </c>
      <c r="L13" s="122">
        <v>0.75</v>
      </c>
      <c r="M13" s="95">
        <v>0.735</v>
      </c>
      <c r="N13" s="122">
        <v>0.5</v>
      </c>
      <c r="O13" s="114">
        <v>0.492</v>
      </c>
      <c r="P13" s="116">
        <v>1.5</v>
      </c>
      <c r="Q13" s="119" t="str">
        <f t="shared" si="0"/>
        <v>NAS1352-8-24</v>
      </c>
      <c r="R13" s="13"/>
      <c r="S13" s="182"/>
      <c r="T13" s="182"/>
      <c r="U13" s="182"/>
      <c r="V13" s="182"/>
      <c r="W13" s="183"/>
      <c r="X13" s="150"/>
    </row>
    <row r="14" spans="1:24" ht="19.5" customHeight="1">
      <c r="A14" s="149"/>
      <c r="B14" s="12"/>
      <c r="C14" s="105" t="s">
        <v>32</v>
      </c>
      <c r="D14" s="112" t="s">
        <v>34</v>
      </c>
      <c r="E14" s="112" t="s">
        <v>65</v>
      </c>
      <c r="F14" s="112" t="s">
        <v>34</v>
      </c>
      <c r="G14" s="113">
        <v>28</v>
      </c>
      <c r="H14" s="111" t="s">
        <v>39</v>
      </c>
      <c r="I14" s="63" t="s">
        <v>66</v>
      </c>
      <c r="J14" s="122">
        <v>0.5</v>
      </c>
      <c r="K14" s="95">
        <v>0.4919</v>
      </c>
      <c r="L14" s="122">
        <v>0.75</v>
      </c>
      <c r="M14" s="95">
        <v>0.735</v>
      </c>
      <c r="N14" s="122">
        <v>0.5</v>
      </c>
      <c r="O14" s="114">
        <v>0.492</v>
      </c>
      <c r="P14" s="116">
        <v>1.75</v>
      </c>
      <c r="Q14" s="119" t="str">
        <f aca="true" t="shared" si="1" ref="Q14:Q19">CONCATENATE(C14,"-",E14,"-",G14)</f>
        <v>NAS1352-8-28</v>
      </c>
      <c r="R14" s="13"/>
      <c r="S14" s="182"/>
      <c r="T14" s="182"/>
      <c r="U14" s="182"/>
      <c r="V14" s="182"/>
      <c r="W14" s="183"/>
      <c r="X14" s="150"/>
    </row>
    <row r="15" spans="1:24" ht="19.5" customHeight="1">
      <c r="A15" s="185"/>
      <c r="B15" s="12"/>
      <c r="C15" s="105" t="s">
        <v>32</v>
      </c>
      <c r="D15" s="112" t="s">
        <v>34</v>
      </c>
      <c r="E15" s="112" t="s">
        <v>65</v>
      </c>
      <c r="F15" s="112" t="s">
        <v>34</v>
      </c>
      <c r="G15" s="113">
        <v>32</v>
      </c>
      <c r="H15" s="111" t="s">
        <v>39</v>
      </c>
      <c r="I15" s="63" t="s">
        <v>66</v>
      </c>
      <c r="J15" s="122">
        <v>0.5</v>
      </c>
      <c r="K15" s="95">
        <v>0.4919</v>
      </c>
      <c r="L15" s="122">
        <v>0.75</v>
      </c>
      <c r="M15" s="95">
        <v>0.735</v>
      </c>
      <c r="N15" s="122">
        <v>0.5</v>
      </c>
      <c r="O15" s="114">
        <v>0.492</v>
      </c>
      <c r="P15" s="116">
        <v>2</v>
      </c>
      <c r="Q15" s="119" t="str">
        <f t="shared" si="1"/>
        <v>NAS1352-8-32</v>
      </c>
      <c r="R15" s="13"/>
      <c r="S15" s="182"/>
      <c r="T15" s="182"/>
      <c r="U15" s="182"/>
      <c r="V15" s="182"/>
      <c r="W15" s="183"/>
      <c r="X15" s="184"/>
    </row>
    <row r="16" spans="1:24" ht="19.5" customHeight="1">
      <c r="A16" s="193" t="s">
        <v>18</v>
      </c>
      <c r="B16" s="12"/>
      <c r="C16" s="105" t="s">
        <v>32</v>
      </c>
      <c r="D16" s="112" t="s">
        <v>34</v>
      </c>
      <c r="E16" s="112" t="s">
        <v>65</v>
      </c>
      <c r="F16" s="112" t="s">
        <v>34</v>
      </c>
      <c r="G16" s="113">
        <v>36</v>
      </c>
      <c r="H16" s="111" t="s">
        <v>39</v>
      </c>
      <c r="I16" s="63" t="s">
        <v>66</v>
      </c>
      <c r="J16" s="122">
        <v>0.5</v>
      </c>
      <c r="K16" s="95">
        <v>0.4919</v>
      </c>
      <c r="L16" s="122">
        <v>0.75</v>
      </c>
      <c r="M16" s="95">
        <v>0.735</v>
      </c>
      <c r="N16" s="122">
        <v>0.5</v>
      </c>
      <c r="O16" s="114">
        <v>0.492</v>
      </c>
      <c r="P16" s="116">
        <v>2.25</v>
      </c>
      <c r="Q16" s="129" t="str">
        <f t="shared" si="1"/>
        <v>NAS1352-8-36</v>
      </c>
      <c r="R16" s="13"/>
      <c r="S16" s="182"/>
      <c r="T16" s="182"/>
      <c r="U16" s="182"/>
      <c r="V16" s="182"/>
      <c r="W16" s="183"/>
      <c r="X16" s="192" t="s">
        <v>18</v>
      </c>
    </row>
    <row r="17" spans="1:24" ht="19.5" customHeight="1">
      <c r="A17" s="149"/>
      <c r="B17" s="12"/>
      <c r="C17" s="105" t="s">
        <v>32</v>
      </c>
      <c r="D17" s="112" t="s">
        <v>34</v>
      </c>
      <c r="E17" s="112" t="s">
        <v>65</v>
      </c>
      <c r="F17" s="112" t="s">
        <v>34</v>
      </c>
      <c r="G17" s="113">
        <v>40</v>
      </c>
      <c r="H17" s="111" t="s">
        <v>39</v>
      </c>
      <c r="I17" s="63" t="s">
        <v>66</v>
      </c>
      <c r="J17" s="122">
        <v>0.5</v>
      </c>
      <c r="K17" s="95">
        <v>0.4919</v>
      </c>
      <c r="L17" s="122">
        <v>0.75</v>
      </c>
      <c r="M17" s="95">
        <v>0.735</v>
      </c>
      <c r="N17" s="122">
        <v>0.5</v>
      </c>
      <c r="O17" s="114">
        <v>0.492</v>
      </c>
      <c r="P17" s="116">
        <v>2.5</v>
      </c>
      <c r="Q17" s="129" t="str">
        <f t="shared" si="1"/>
        <v>NAS1352-8-40</v>
      </c>
      <c r="R17" s="13"/>
      <c r="S17" s="182"/>
      <c r="T17" s="182"/>
      <c r="U17" s="182"/>
      <c r="V17" s="182"/>
      <c r="W17" s="183"/>
      <c r="X17" s="150"/>
    </row>
    <row r="18" spans="1:24" ht="19.5" customHeight="1">
      <c r="A18" s="149"/>
      <c r="B18" s="12"/>
      <c r="C18" s="105" t="s">
        <v>32</v>
      </c>
      <c r="D18" s="112" t="s">
        <v>34</v>
      </c>
      <c r="E18" s="112" t="s">
        <v>65</v>
      </c>
      <c r="F18" s="112" t="s">
        <v>34</v>
      </c>
      <c r="G18" s="113">
        <v>44</v>
      </c>
      <c r="H18" s="111" t="s">
        <v>39</v>
      </c>
      <c r="I18" s="63" t="s">
        <v>66</v>
      </c>
      <c r="J18" s="122">
        <v>0.5</v>
      </c>
      <c r="K18" s="95">
        <v>0.4919</v>
      </c>
      <c r="L18" s="122">
        <v>0.75</v>
      </c>
      <c r="M18" s="95">
        <v>0.735</v>
      </c>
      <c r="N18" s="122">
        <v>0.5</v>
      </c>
      <c r="O18" s="114">
        <v>0.492</v>
      </c>
      <c r="P18" s="116">
        <v>2.75</v>
      </c>
      <c r="Q18" s="129" t="str">
        <f t="shared" si="1"/>
        <v>NAS1352-8-44</v>
      </c>
      <c r="R18" s="13"/>
      <c r="S18" s="182"/>
      <c r="T18" s="182"/>
      <c r="U18" s="182"/>
      <c r="V18" s="182"/>
      <c r="W18" s="183"/>
      <c r="X18" s="150"/>
    </row>
    <row r="19" spans="1:24" ht="19.5" customHeight="1">
      <c r="A19" s="149"/>
      <c r="B19" s="12"/>
      <c r="C19" s="105" t="s">
        <v>32</v>
      </c>
      <c r="D19" s="112" t="s">
        <v>34</v>
      </c>
      <c r="E19" s="112" t="s">
        <v>65</v>
      </c>
      <c r="F19" s="112" t="s">
        <v>34</v>
      </c>
      <c r="G19" s="113">
        <v>48</v>
      </c>
      <c r="H19" s="111" t="s">
        <v>39</v>
      </c>
      <c r="I19" s="63" t="s">
        <v>66</v>
      </c>
      <c r="J19" s="122">
        <v>0.5</v>
      </c>
      <c r="K19" s="95">
        <v>0.4919</v>
      </c>
      <c r="L19" s="122">
        <v>0.75</v>
      </c>
      <c r="M19" s="95">
        <v>0.735</v>
      </c>
      <c r="N19" s="122">
        <v>0.5</v>
      </c>
      <c r="O19" s="114">
        <v>0.492</v>
      </c>
      <c r="P19" s="116">
        <v>3</v>
      </c>
      <c r="Q19" s="129" t="str">
        <f t="shared" si="1"/>
        <v>NAS1352-8-48</v>
      </c>
      <c r="R19" s="13"/>
      <c r="S19" s="182"/>
      <c r="T19" s="182"/>
      <c r="U19" s="182"/>
      <c r="V19" s="182"/>
      <c r="W19" s="183"/>
      <c r="X19" s="150"/>
    </row>
    <row r="20" spans="1:24" ht="19.5" customHeight="1">
      <c r="A20" s="149"/>
      <c r="B20" s="12"/>
      <c r="C20" s="105" t="s">
        <v>32</v>
      </c>
      <c r="D20" s="112" t="s">
        <v>18</v>
      </c>
      <c r="E20" s="112" t="s">
        <v>65</v>
      </c>
      <c r="F20" s="112" t="s">
        <v>34</v>
      </c>
      <c r="G20" s="113">
        <v>6</v>
      </c>
      <c r="H20" s="111" t="s">
        <v>47</v>
      </c>
      <c r="I20" s="63" t="s">
        <v>66</v>
      </c>
      <c r="J20" s="122">
        <v>0.5</v>
      </c>
      <c r="K20" s="95">
        <v>0.4919</v>
      </c>
      <c r="L20" s="122">
        <v>0.75</v>
      </c>
      <c r="M20" s="95">
        <v>0.735</v>
      </c>
      <c r="N20" s="122">
        <v>0.5</v>
      </c>
      <c r="O20" s="114">
        <v>0.492</v>
      </c>
      <c r="P20" s="116">
        <v>0.375</v>
      </c>
      <c r="Q20" s="119" t="str">
        <f aca="true" t="shared" si="2" ref="Q20:Q32">CONCATENATE(C20,D20,E20,"-",G20)</f>
        <v>NAS1352C8-6</v>
      </c>
      <c r="R20" s="13"/>
      <c r="S20" s="182"/>
      <c r="T20" s="182"/>
      <c r="U20" s="182"/>
      <c r="V20" s="182"/>
      <c r="W20" s="183"/>
      <c r="X20" s="150"/>
    </row>
    <row r="21" spans="1:24" ht="19.5" customHeight="1">
      <c r="A21" s="149"/>
      <c r="B21" s="12"/>
      <c r="C21" s="105" t="s">
        <v>32</v>
      </c>
      <c r="D21" s="112" t="s">
        <v>18</v>
      </c>
      <c r="E21" s="112" t="s">
        <v>65</v>
      </c>
      <c r="F21" s="112" t="s">
        <v>34</v>
      </c>
      <c r="G21" s="113">
        <v>7</v>
      </c>
      <c r="H21" s="111" t="s">
        <v>47</v>
      </c>
      <c r="I21" s="63" t="s">
        <v>66</v>
      </c>
      <c r="J21" s="122">
        <v>0.5</v>
      </c>
      <c r="K21" s="95">
        <v>0.4919</v>
      </c>
      <c r="L21" s="122">
        <v>0.75</v>
      </c>
      <c r="M21" s="95">
        <v>0.735</v>
      </c>
      <c r="N21" s="122">
        <v>0.5</v>
      </c>
      <c r="O21" s="114">
        <v>0.492</v>
      </c>
      <c r="P21" s="116">
        <v>0.438</v>
      </c>
      <c r="Q21" s="119" t="str">
        <f t="shared" si="2"/>
        <v>NAS1352C8-7</v>
      </c>
      <c r="R21" s="13"/>
      <c r="S21" s="182"/>
      <c r="T21" s="182"/>
      <c r="U21" s="182"/>
      <c r="V21" s="182"/>
      <c r="W21" s="183"/>
      <c r="X21" s="150"/>
    </row>
    <row r="22" spans="1:24" ht="19.5" customHeight="1">
      <c r="A22" s="149"/>
      <c r="B22" s="12"/>
      <c r="C22" s="105" t="s">
        <v>32</v>
      </c>
      <c r="D22" s="112" t="s">
        <v>18</v>
      </c>
      <c r="E22" s="112" t="s">
        <v>65</v>
      </c>
      <c r="F22" s="112" t="s">
        <v>34</v>
      </c>
      <c r="G22" s="113">
        <v>8</v>
      </c>
      <c r="H22" s="111" t="s">
        <v>47</v>
      </c>
      <c r="I22" s="63" t="s">
        <v>66</v>
      </c>
      <c r="J22" s="122">
        <v>0.5</v>
      </c>
      <c r="K22" s="95">
        <v>0.4919</v>
      </c>
      <c r="L22" s="122">
        <v>0.75</v>
      </c>
      <c r="M22" s="95">
        <v>0.735</v>
      </c>
      <c r="N22" s="122">
        <v>0.5</v>
      </c>
      <c r="O22" s="114">
        <v>0.492</v>
      </c>
      <c r="P22" s="116">
        <v>0.5</v>
      </c>
      <c r="Q22" s="119" t="str">
        <f t="shared" si="2"/>
        <v>NAS1352C8-8</v>
      </c>
      <c r="R22" s="13"/>
      <c r="S22" s="182"/>
      <c r="T22" s="182"/>
      <c r="U22" s="182"/>
      <c r="V22" s="182"/>
      <c r="W22" s="183"/>
      <c r="X22" s="150"/>
    </row>
    <row r="23" spans="1:24" ht="19.5" customHeight="1">
      <c r="A23" s="149"/>
      <c r="B23" s="12"/>
      <c r="C23" s="105" t="s">
        <v>32</v>
      </c>
      <c r="D23" s="112" t="s">
        <v>18</v>
      </c>
      <c r="E23" s="112" t="s">
        <v>65</v>
      </c>
      <c r="F23" s="112" t="s">
        <v>34</v>
      </c>
      <c r="G23" s="113">
        <v>10</v>
      </c>
      <c r="H23" s="111" t="s">
        <v>47</v>
      </c>
      <c r="I23" s="63" t="s">
        <v>66</v>
      </c>
      <c r="J23" s="122">
        <v>0.5</v>
      </c>
      <c r="K23" s="95">
        <v>0.4919</v>
      </c>
      <c r="L23" s="122">
        <v>0.75</v>
      </c>
      <c r="M23" s="95">
        <v>0.735</v>
      </c>
      <c r="N23" s="122">
        <v>0.5</v>
      </c>
      <c r="O23" s="114">
        <v>0.492</v>
      </c>
      <c r="P23" s="116">
        <v>0.625</v>
      </c>
      <c r="Q23" s="119" t="str">
        <f t="shared" si="2"/>
        <v>NAS1352C8-10</v>
      </c>
      <c r="R23" s="13"/>
      <c r="S23" s="92"/>
      <c r="T23" s="92"/>
      <c r="U23" s="92"/>
      <c r="V23" s="182"/>
      <c r="W23" s="183"/>
      <c r="X23" s="150"/>
    </row>
    <row r="24" spans="1:24" ht="19.5" customHeight="1">
      <c r="A24" s="149"/>
      <c r="B24" s="12"/>
      <c r="C24" s="105" t="s">
        <v>32</v>
      </c>
      <c r="D24" s="112" t="s">
        <v>18</v>
      </c>
      <c r="E24" s="112" t="s">
        <v>65</v>
      </c>
      <c r="F24" s="112" t="s">
        <v>34</v>
      </c>
      <c r="G24" s="113">
        <v>12</v>
      </c>
      <c r="H24" s="111" t="s">
        <v>47</v>
      </c>
      <c r="I24" s="63" t="s">
        <v>66</v>
      </c>
      <c r="J24" s="122">
        <v>0.5</v>
      </c>
      <c r="K24" s="95">
        <v>0.4919</v>
      </c>
      <c r="L24" s="122">
        <v>0.75</v>
      </c>
      <c r="M24" s="95">
        <v>0.735</v>
      </c>
      <c r="N24" s="122">
        <v>0.5</v>
      </c>
      <c r="O24" s="114">
        <v>0.492</v>
      </c>
      <c r="P24" s="116">
        <v>0.75</v>
      </c>
      <c r="Q24" s="119" t="str">
        <f t="shared" si="2"/>
        <v>NAS1352C8-12</v>
      </c>
      <c r="R24" s="13"/>
      <c r="S24" s="92"/>
      <c r="T24" s="92"/>
      <c r="U24" s="92"/>
      <c r="V24" s="92"/>
      <c r="W24" s="93"/>
      <c r="X24" s="150"/>
    </row>
    <row r="25" spans="1:24" ht="19.5" customHeight="1">
      <c r="A25" s="149"/>
      <c r="B25" s="12"/>
      <c r="C25" s="105" t="s">
        <v>32</v>
      </c>
      <c r="D25" s="112" t="s">
        <v>18</v>
      </c>
      <c r="E25" s="112" t="s">
        <v>65</v>
      </c>
      <c r="F25" s="112" t="s">
        <v>34</v>
      </c>
      <c r="G25" s="113">
        <v>14</v>
      </c>
      <c r="H25" s="111" t="s">
        <v>47</v>
      </c>
      <c r="I25" s="63" t="s">
        <v>66</v>
      </c>
      <c r="J25" s="122">
        <v>0.5</v>
      </c>
      <c r="K25" s="95">
        <v>0.4919</v>
      </c>
      <c r="L25" s="122">
        <v>0.75</v>
      </c>
      <c r="M25" s="95">
        <v>0.735</v>
      </c>
      <c r="N25" s="122">
        <v>0.5</v>
      </c>
      <c r="O25" s="114">
        <v>0.492</v>
      </c>
      <c r="P25" s="116">
        <v>0.875</v>
      </c>
      <c r="Q25" s="119" t="str">
        <f t="shared" si="2"/>
        <v>NAS1352C8-14</v>
      </c>
      <c r="R25" s="13"/>
      <c r="S25" s="182"/>
      <c r="T25" s="182"/>
      <c r="U25" s="182"/>
      <c r="V25" s="182"/>
      <c r="W25" s="183"/>
      <c r="X25" s="150"/>
    </row>
    <row r="26" spans="1:24" ht="19.5" customHeight="1">
      <c r="A26" s="149"/>
      <c r="B26" s="12"/>
      <c r="C26" s="105" t="s">
        <v>32</v>
      </c>
      <c r="D26" s="112" t="s">
        <v>18</v>
      </c>
      <c r="E26" s="112" t="s">
        <v>65</v>
      </c>
      <c r="F26" s="112" t="s">
        <v>34</v>
      </c>
      <c r="G26" s="113">
        <v>16</v>
      </c>
      <c r="H26" s="111" t="s">
        <v>47</v>
      </c>
      <c r="I26" s="63" t="s">
        <v>66</v>
      </c>
      <c r="J26" s="122">
        <v>0.5</v>
      </c>
      <c r="K26" s="95">
        <v>0.4919</v>
      </c>
      <c r="L26" s="122">
        <v>0.75</v>
      </c>
      <c r="M26" s="95">
        <v>0.735</v>
      </c>
      <c r="N26" s="122">
        <v>0.5</v>
      </c>
      <c r="O26" s="114">
        <v>0.492</v>
      </c>
      <c r="P26" s="116">
        <v>1</v>
      </c>
      <c r="Q26" s="119" t="str">
        <f t="shared" si="2"/>
        <v>NAS1352C8-16</v>
      </c>
      <c r="R26" s="13"/>
      <c r="S26" s="182"/>
      <c r="T26" s="182"/>
      <c r="U26" s="182"/>
      <c r="V26" s="182"/>
      <c r="W26" s="183"/>
      <c r="X26" s="150"/>
    </row>
    <row r="27" spans="1:24" ht="19.5" customHeight="1">
      <c r="A27" s="149"/>
      <c r="B27" s="12"/>
      <c r="C27" s="105" t="s">
        <v>32</v>
      </c>
      <c r="D27" s="112" t="s">
        <v>18</v>
      </c>
      <c r="E27" s="112" t="s">
        <v>65</v>
      </c>
      <c r="F27" s="112" t="s">
        <v>34</v>
      </c>
      <c r="G27" s="113">
        <v>20</v>
      </c>
      <c r="H27" s="111" t="s">
        <v>47</v>
      </c>
      <c r="I27" s="63" t="s">
        <v>66</v>
      </c>
      <c r="J27" s="122">
        <v>0.5</v>
      </c>
      <c r="K27" s="95">
        <v>0.4919</v>
      </c>
      <c r="L27" s="122">
        <v>0.75</v>
      </c>
      <c r="M27" s="95">
        <v>0.735</v>
      </c>
      <c r="N27" s="122">
        <v>0.5</v>
      </c>
      <c r="O27" s="114">
        <v>0.492</v>
      </c>
      <c r="P27" s="116">
        <v>1.25</v>
      </c>
      <c r="Q27" s="119" t="str">
        <f t="shared" si="2"/>
        <v>NAS1352C8-20</v>
      </c>
      <c r="R27" s="13"/>
      <c r="S27" s="182"/>
      <c r="T27" s="182"/>
      <c r="U27" s="182"/>
      <c r="V27" s="182"/>
      <c r="W27" s="183"/>
      <c r="X27" s="150"/>
    </row>
    <row r="28" spans="1:24" ht="19.5" customHeight="1">
      <c r="A28" s="185"/>
      <c r="B28" s="12"/>
      <c r="C28" s="105" t="s">
        <v>32</v>
      </c>
      <c r="D28" s="112" t="s">
        <v>18</v>
      </c>
      <c r="E28" s="112" t="s">
        <v>65</v>
      </c>
      <c r="F28" s="112" t="s">
        <v>34</v>
      </c>
      <c r="G28" s="113">
        <v>24</v>
      </c>
      <c r="H28" s="111" t="s">
        <v>47</v>
      </c>
      <c r="I28" s="63" t="s">
        <v>66</v>
      </c>
      <c r="J28" s="122">
        <v>0.5</v>
      </c>
      <c r="K28" s="95">
        <v>0.4919</v>
      </c>
      <c r="L28" s="122">
        <v>0.75</v>
      </c>
      <c r="M28" s="95">
        <v>0.735</v>
      </c>
      <c r="N28" s="122">
        <v>0.5</v>
      </c>
      <c r="O28" s="114">
        <v>0.492</v>
      </c>
      <c r="P28" s="116">
        <v>1.5</v>
      </c>
      <c r="Q28" s="119" t="str">
        <f t="shared" si="2"/>
        <v>NAS1352C8-24</v>
      </c>
      <c r="R28" s="13"/>
      <c r="S28" s="182"/>
      <c r="T28" s="182"/>
      <c r="U28" s="182"/>
      <c r="V28" s="182"/>
      <c r="W28" s="183"/>
      <c r="X28" s="184"/>
    </row>
    <row r="29" spans="1:24" ht="19.5" customHeight="1">
      <c r="A29" s="149" t="s">
        <v>9</v>
      </c>
      <c r="B29" s="12"/>
      <c r="C29" s="105" t="s">
        <v>32</v>
      </c>
      <c r="D29" s="112" t="s">
        <v>18</v>
      </c>
      <c r="E29" s="112" t="s">
        <v>65</v>
      </c>
      <c r="F29" s="112" t="s">
        <v>34</v>
      </c>
      <c r="G29" s="113">
        <v>28</v>
      </c>
      <c r="H29" s="111" t="s">
        <v>47</v>
      </c>
      <c r="I29" s="63" t="s">
        <v>66</v>
      </c>
      <c r="J29" s="122">
        <v>0.5</v>
      </c>
      <c r="K29" s="95">
        <v>0.4919</v>
      </c>
      <c r="L29" s="122">
        <v>0.75</v>
      </c>
      <c r="M29" s="95">
        <v>0.735</v>
      </c>
      <c r="N29" s="122">
        <v>0.5</v>
      </c>
      <c r="O29" s="114">
        <v>0.492</v>
      </c>
      <c r="P29" s="116">
        <v>1.75</v>
      </c>
      <c r="Q29" s="119" t="str">
        <f>CONCATENATE(C29,D29,E29,"-",G29)</f>
        <v>NAS1352C8-28</v>
      </c>
      <c r="R29" s="13"/>
      <c r="S29" s="182"/>
      <c r="T29" s="182"/>
      <c r="U29" s="182"/>
      <c r="V29" s="182"/>
      <c r="W29" s="183"/>
      <c r="X29" s="150" t="s">
        <v>9</v>
      </c>
    </row>
    <row r="30" spans="1:24" ht="19.5" customHeight="1">
      <c r="A30" s="149"/>
      <c r="B30" s="12"/>
      <c r="C30" s="105" t="s">
        <v>32</v>
      </c>
      <c r="D30" s="112" t="s">
        <v>18</v>
      </c>
      <c r="E30" s="112" t="s">
        <v>65</v>
      </c>
      <c r="F30" s="112" t="s">
        <v>34</v>
      </c>
      <c r="G30" s="113">
        <v>32</v>
      </c>
      <c r="H30" s="111" t="s">
        <v>47</v>
      </c>
      <c r="I30" s="63" t="s">
        <v>66</v>
      </c>
      <c r="J30" s="122">
        <v>0.5</v>
      </c>
      <c r="K30" s="95">
        <v>0.4919</v>
      </c>
      <c r="L30" s="122">
        <v>0.75</v>
      </c>
      <c r="M30" s="95">
        <v>0.735</v>
      </c>
      <c r="N30" s="122">
        <v>0.5</v>
      </c>
      <c r="O30" s="114">
        <v>0.492</v>
      </c>
      <c r="P30" s="116">
        <v>2</v>
      </c>
      <c r="Q30" s="119" t="str">
        <f aca="true" t="shared" si="3" ref="Q30:Q49">CONCATENATE(C30,D30,E30,"-",G30)</f>
        <v>NAS1352C8-32</v>
      </c>
      <c r="R30" s="13"/>
      <c r="S30" s="182"/>
      <c r="T30" s="182"/>
      <c r="U30" s="182"/>
      <c r="V30" s="182"/>
      <c r="W30" s="183"/>
      <c r="X30" s="150"/>
    </row>
    <row r="31" spans="1:24" ht="19.5" customHeight="1">
      <c r="A31" s="149"/>
      <c r="B31" s="12"/>
      <c r="C31" s="105" t="s">
        <v>32</v>
      </c>
      <c r="D31" s="112" t="s">
        <v>18</v>
      </c>
      <c r="E31" s="112" t="s">
        <v>65</v>
      </c>
      <c r="F31" s="112" t="s">
        <v>34</v>
      </c>
      <c r="G31" s="113">
        <v>36</v>
      </c>
      <c r="H31" s="111" t="s">
        <v>47</v>
      </c>
      <c r="I31" s="63" t="s">
        <v>66</v>
      </c>
      <c r="J31" s="122">
        <v>0.5</v>
      </c>
      <c r="K31" s="95">
        <v>0.4919</v>
      </c>
      <c r="L31" s="122">
        <v>0.75</v>
      </c>
      <c r="M31" s="95">
        <v>0.735</v>
      </c>
      <c r="N31" s="122">
        <v>0.5</v>
      </c>
      <c r="O31" s="114">
        <v>0.492</v>
      </c>
      <c r="P31" s="116">
        <v>2.25</v>
      </c>
      <c r="Q31" s="119" t="str">
        <f t="shared" si="2"/>
        <v>NAS1352C8-36</v>
      </c>
      <c r="R31" s="13"/>
      <c r="S31" s="182"/>
      <c r="T31" s="182"/>
      <c r="U31" s="182"/>
      <c r="V31" s="182"/>
      <c r="W31" s="183"/>
      <c r="X31" s="150"/>
    </row>
    <row r="32" spans="1:24" ht="19.5" customHeight="1">
      <c r="A32" s="149"/>
      <c r="B32" s="12"/>
      <c r="C32" s="105" t="s">
        <v>32</v>
      </c>
      <c r="D32" s="112" t="s">
        <v>18</v>
      </c>
      <c r="E32" s="112" t="s">
        <v>65</v>
      </c>
      <c r="F32" s="112" t="s">
        <v>34</v>
      </c>
      <c r="G32" s="113">
        <v>40</v>
      </c>
      <c r="H32" s="111" t="s">
        <v>47</v>
      </c>
      <c r="I32" s="63" t="s">
        <v>66</v>
      </c>
      <c r="J32" s="122">
        <v>0.5</v>
      </c>
      <c r="K32" s="95">
        <v>0.4919</v>
      </c>
      <c r="L32" s="122">
        <v>0.75</v>
      </c>
      <c r="M32" s="95">
        <v>0.735</v>
      </c>
      <c r="N32" s="122">
        <v>0.5</v>
      </c>
      <c r="O32" s="114">
        <v>0.492</v>
      </c>
      <c r="P32" s="116">
        <v>2.5</v>
      </c>
      <c r="Q32" s="119" t="str">
        <f t="shared" si="2"/>
        <v>NAS1352C8-40</v>
      </c>
      <c r="R32" s="13"/>
      <c r="S32" s="182"/>
      <c r="T32" s="182"/>
      <c r="U32" s="182"/>
      <c r="V32" s="182"/>
      <c r="W32" s="183"/>
      <c r="X32" s="150"/>
    </row>
    <row r="33" spans="1:24" ht="19.5" customHeight="1">
      <c r="A33" s="149"/>
      <c r="B33" s="12"/>
      <c r="C33" s="105" t="s">
        <v>32</v>
      </c>
      <c r="D33" s="112" t="s">
        <v>18</v>
      </c>
      <c r="E33" s="112" t="s">
        <v>65</v>
      </c>
      <c r="F33" s="112" t="s">
        <v>34</v>
      </c>
      <c r="G33" s="113">
        <v>44</v>
      </c>
      <c r="H33" s="111" t="s">
        <v>47</v>
      </c>
      <c r="I33" s="63" t="s">
        <v>66</v>
      </c>
      <c r="J33" s="122">
        <v>0.5</v>
      </c>
      <c r="K33" s="95">
        <v>0.4919</v>
      </c>
      <c r="L33" s="122">
        <v>0.75</v>
      </c>
      <c r="M33" s="95">
        <v>0.735</v>
      </c>
      <c r="N33" s="122">
        <v>0.5</v>
      </c>
      <c r="O33" s="114">
        <v>0.492</v>
      </c>
      <c r="P33" s="116">
        <v>2.75</v>
      </c>
      <c r="Q33" s="119" t="str">
        <f t="shared" si="3"/>
        <v>NAS1352C8-44</v>
      </c>
      <c r="R33" s="13"/>
      <c r="S33" s="182"/>
      <c r="T33" s="182"/>
      <c r="U33" s="182"/>
      <c r="V33" s="182"/>
      <c r="W33" s="183"/>
      <c r="X33" s="150"/>
    </row>
    <row r="34" spans="1:24" ht="19.5" customHeight="1">
      <c r="A34" s="149"/>
      <c r="B34" s="12"/>
      <c r="C34" s="105" t="s">
        <v>32</v>
      </c>
      <c r="D34" s="112" t="s">
        <v>18</v>
      </c>
      <c r="E34" s="112" t="s">
        <v>65</v>
      </c>
      <c r="F34" s="112" t="s">
        <v>34</v>
      </c>
      <c r="G34" s="113">
        <v>48</v>
      </c>
      <c r="H34" s="111" t="s">
        <v>47</v>
      </c>
      <c r="I34" s="63" t="s">
        <v>66</v>
      </c>
      <c r="J34" s="122">
        <v>0.5</v>
      </c>
      <c r="K34" s="95">
        <v>0.4919</v>
      </c>
      <c r="L34" s="122">
        <v>0.75</v>
      </c>
      <c r="M34" s="95">
        <v>0.735</v>
      </c>
      <c r="N34" s="122">
        <v>0.5</v>
      </c>
      <c r="O34" s="114">
        <v>0.492</v>
      </c>
      <c r="P34" s="116">
        <v>3</v>
      </c>
      <c r="Q34" s="119" t="str">
        <f t="shared" si="3"/>
        <v>NAS1352C8-48</v>
      </c>
      <c r="R34" s="13"/>
      <c r="S34" s="182"/>
      <c r="T34" s="182"/>
      <c r="U34" s="182"/>
      <c r="V34" s="182"/>
      <c r="W34" s="183"/>
      <c r="X34" s="150"/>
    </row>
    <row r="35" spans="1:24" ht="19.5" customHeight="1">
      <c r="A35" s="149"/>
      <c r="B35" s="12"/>
      <c r="C35" s="105" t="s">
        <v>32</v>
      </c>
      <c r="D35" s="112" t="s">
        <v>48</v>
      </c>
      <c r="E35" s="112" t="s">
        <v>65</v>
      </c>
      <c r="F35" s="112" t="s">
        <v>34</v>
      </c>
      <c r="G35" s="113">
        <v>6</v>
      </c>
      <c r="H35" s="111" t="s">
        <v>49</v>
      </c>
      <c r="I35" s="63" t="s">
        <v>66</v>
      </c>
      <c r="J35" s="122">
        <v>0.5</v>
      </c>
      <c r="K35" s="95">
        <v>0.4919</v>
      </c>
      <c r="L35" s="122">
        <v>0.75</v>
      </c>
      <c r="M35" s="95">
        <v>0.735</v>
      </c>
      <c r="N35" s="122">
        <v>0.5</v>
      </c>
      <c r="O35" s="114">
        <v>0.492</v>
      </c>
      <c r="P35" s="116">
        <v>0.375</v>
      </c>
      <c r="Q35" s="119" t="str">
        <f t="shared" si="3"/>
        <v>NAS1352N8-6</v>
      </c>
      <c r="R35" s="13"/>
      <c r="S35" s="182"/>
      <c r="T35" s="182"/>
      <c r="U35" s="182"/>
      <c r="V35" s="182"/>
      <c r="W35" s="183"/>
      <c r="X35" s="150"/>
    </row>
    <row r="36" spans="1:24" ht="19.5" customHeight="1">
      <c r="A36" s="149"/>
      <c r="B36" s="12"/>
      <c r="C36" s="105" t="s">
        <v>32</v>
      </c>
      <c r="D36" s="112" t="s">
        <v>48</v>
      </c>
      <c r="E36" s="112" t="s">
        <v>65</v>
      </c>
      <c r="F36" s="112" t="s">
        <v>34</v>
      </c>
      <c r="G36" s="113">
        <v>7</v>
      </c>
      <c r="H36" s="111" t="s">
        <v>49</v>
      </c>
      <c r="I36" s="63" t="s">
        <v>66</v>
      </c>
      <c r="J36" s="122">
        <v>0.5</v>
      </c>
      <c r="K36" s="95">
        <v>0.4919</v>
      </c>
      <c r="L36" s="122">
        <v>0.75</v>
      </c>
      <c r="M36" s="95">
        <v>0.735</v>
      </c>
      <c r="N36" s="122">
        <v>0.5</v>
      </c>
      <c r="O36" s="114">
        <v>0.492</v>
      </c>
      <c r="P36" s="116">
        <v>0.438</v>
      </c>
      <c r="Q36" s="119" t="str">
        <f t="shared" si="3"/>
        <v>NAS1352N8-7</v>
      </c>
      <c r="R36" s="13"/>
      <c r="S36" s="182"/>
      <c r="T36" s="182"/>
      <c r="U36" s="182"/>
      <c r="V36" s="182"/>
      <c r="W36" s="183"/>
      <c r="X36" s="150"/>
    </row>
    <row r="37" spans="1:24" ht="19.5" customHeight="1">
      <c r="A37" s="149"/>
      <c r="B37" s="12"/>
      <c r="C37" s="105" t="s">
        <v>32</v>
      </c>
      <c r="D37" s="112" t="s">
        <v>48</v>
      </c>
      <c r="E37" s="112" t="s">
        <v>65</v>
      </c>
      <c r="F37" s="112" t="s">
        <v>34</v>
      </c>
      <c r="G37" s="113">
        <v>8</v>
      </c>
      <c r="H37" s="111" t="s">
        <v>49</v>
      </c>
      <c r="I37" s="63" t="s">
        <v>66</v>
      </c>
      <c r="J37" s="122">
        <v>0.5</v>
      </c>
      <c r="K37" s="95">
        <v>0.4919</v>
      </c>
      <c r="L37" s="122">
        <v>0.75</v>
      </c>
      <c r="M37" s="95">
        <v>0.735</v>
      </c>
      <c r="N37" s="122">
        <v>0.5</v>
      </c>
      <c r="O37" s="114">
        <v>0.492</v>
      </c>
      <c r="P37" s="116">
        <v>0.5</v>
      </c>
      <c r="Q37" s="119" t="str">
        <f t="shared" si="3"/>
        <v>NAS1352N8-8</v>
      </c>
      <c r="R37" s="13"/>
      <c r="S37" s="182"/>
      <c r="T37" s="182"/>
      <c r="U37" s="182"/>
      <c r="V37" s="182"/>
      <c r="W37" s="183"/>
      <c r="X37" s="150"/>
    </row>
    <row r="38" spans="1:24" ht="19.5" customHeight="1">
      <c r="A38" s="149"/>
      <c r="B38" s="12"/>
      <c r="C38" s="105" t="s">
        <v>32</v>
      </c>
      <c r="D38" s="112" t="s">
        <v>48</v>
      </c>
      <c r="E38" s="112" t="s">
        <v>65</v>
      </c>
      <c r="F38" s="112" t="s">
        <v>34</v>
      </c>
      <c r="G38" s="113">
        <v>10</v>
      </c>
      <c r="H38" s="111" t="s">
        <v>49</v>
      </c>
      <c r="I38" s="63" t="s">
        <v>66</v>
      </c>
      <c r="J38" s="122">
        <v>0.5</v>
      </c>
      <c r="K38" s="95">
        <v>0.4919</v>
      </c>
      <c r="L38" s="122">
        <v>0.75</v>
      </c>
      <c r="M38" s="95">
        <v>0.735</v>
      </c>
      <c r="N38" s="122">
        <v>0.5</v>
      </c>
      <c r="O38" s="114">
        <v>0.492</v>
      </c>
      <c r="P38" s="116">
        <v>0.625</v>
      </c>
      <c r="Q38" s="119" t="str">
        <f t="shared" si="3"/>
        <v>NAS1352N8-10</v>
      </c>
      <c r="R38" s="13"/>
      <c r="S38" s="182"/>
      <c r="T38" s="182"/>
      <c r="U38" s="182"/>
      <c r="V38" s="182"/>
      <c r="W38" s="183"/>
      <c r="X38" s="150"/>
    </row>
    <row r="39" spans="1:24" ht="19.5" customHeight="1">
      <c r="A39" s="149"/>
      <c r="B39" s="12"/>
      <c r="C39" s="105" t="s">
        <v>32</v>
      </c>
      <c r="D39" s="112" t="s">
        <v>48</v>
      </c>
      <c r="E39" s="112" t="s">
        <v>65</v>
      </c>
      <c r="F39" s="112" t="s">
        <v>34</v>
      </c>
      <c r="G39" s="113">
        <v>12</v>
      </c>
      <c r="H39" s="111" t="s">
        <v>49</v>
      </c>
      <c r="I39" s="63" t="s">
        <v>66</v>
      </c>
      <c r="J39" s="122">
        <v>0.5</v>
      </c>
      <c r="K39" s="95">
        <v>0.4919</v>
      </c>
      <c r="L39" s="122">
        <v>0.75</v>
      </c>
      <c r="M39" s="95">
        <v>0.735</v>
      </c>
      <c r="N39" s="122">
        <v>0.5</v>
      </c>
      <c r="O39" s="114">
        <v>0.492</v>
      </c>
      <c r="P39" s="116">
        <v>0.75</v>
      </c>
      <c r="Q39" s="119" t="str">
        <f t="shared" si="3"/>
        <v>NAS1352N8-12</v>
      </c>
      <c r="R39" s="13"/>
      <c r="S39" s="182"/>
      <c r="T39" s="182"/>
      <c r="U39" s="182"/>
      <c r="V39" s="182"/>
      <c r="W39" s="183"/>
      <c r="X39" s="150"/>
    </row>
    <row r="40" spans="1:24" ht="19.5" customHeight="1">
      <c r="A40" s="149"/>
      <c r="B40" s="12"/>
      <c r="C40" s="105" t="s">
        <v>32</v>
      </c>
      <c r="D40" s="112" t="s">
        <v>48</v>
      </c>
      <c r="E40" s="112" t="s">
        <v>65</v>
      </c>
      <c r="F40" s="112" t="s">
        <v>34</v>
      </c>
      <c r="G40" s="113">
        <v>14</v>
      </c>
      <c r="H40" s="111" t="s">
        <v>49</v>
      </c>
      <c r="I40" s="63" t="s">
        <v>66</v>
      </c>
      <c r="J40" s="122">
        <v>0.5</v>
      </c>
      <c r="K40" s="95">
        <v>0.4919</v>
      </c>
      <c r="L40" s="122">
        <v>0.75</v>
      </c>
      <c r="M40" s="95">
        <v>0.735</v>
      </c>
      <c r="N40" s="122">
        <v>0.5</v>
      </c>
      <c r="O40" s="114">
        <v>0.492</v>
      </c>
      <c r="P40" s="116">
        <v>0.875</v>
      </c>
      <c r="Q40" s="119" t="str">
        <f t="shared" si="3"/>
        <v>NAS1352N8-14</v>
      </c>
      <c r="R40" s="13"/>
      <c r="S40" s="182"/>
      <c r="T40" s="182"/>
      <c r="U40" s="182"/>
      <c r="V40" s="182"/>
      <c r="W40" s="183"/>
      <c r="X40" s="150"/>
    </row>
    <row r="41" spans="1:24" ht="19.5" customHeight="1">
      <c r="A41" s="185"/>
      <c r="B41" s="12"/>
      <c r="C41" s="105" t="s">
        <v>32</v>
      </c>
      <c r="D41" s="112" t="s">
        <v>48</v>
      </c>
      <c r="E41" s="112" t="s">
        <v>65</v>
      </c>
      <c r="F41" s="112" t="s">
        <v>34</v>
      </c>
      <c r="G41" s="113">
        <v>16</v>
      </c>
      <c r="H41" s="111" t="s">
        <v>49</v>
      </c>
      <c r="I41" s="63" t="s">
        <v>66</v>
      </c>
      <c r="J41" s="122">
        <v>0.5</v>
      </c>
      <c r="K41" s="95">
        <v>0.4919</v>
      </c>
      <c r="L41" s="122">
        <v>0.75</v>
      </c>
      <c r="M41" s="95">
        <v>0.735</v>
      </c>
      <c r="N41" s="122">
        <v>0.5</v>
      </c>
      <c r="O41" s="114">
        <v>0.492</v>
      </c>
      <c r="P41" s="116">
        <v>1</v>
      </c>
      <c r="Q41" s="119" t="str">
        <f t="shared" si="3"/>
        <v>NAS1352N8-16</v>
      </c>
      <c r="R41" s="13"/>
      <c r="S41" s="182"/>
      <c r="T41" s="182"/>
      <c r="U41" s="182"/>
      <c r="V41" s="182"/>
      <c r="W41" s="183"/>
      <c r="X41" s="184"/>
    </row>
    <row r="42" spans="1:24" ht="19.5" customHeight="1">
      <c r="A42" s="149" t="s">
        <v>17</v>
      </c>
      <c r="B42" s="12"/>
      <c r="C42" s="105" t="s">
        <v>32</v>
      </c>
      <c r="D42" s="112" t="s">
        <v>48</v>
      </c>
      <c r="E42" s="112" t="s">
        <v>65</v>
      </c>
      <c r="F42" s="112" t="s">
        <v>34</v>
      </c>
      <c r="G42" s="113">
        <v>20</v>
      </c>
      <c r="H42" s="111" t="s">
        <v>49</v>
      </c>
      <c r="I42" s="63" t="s">
        <v>66</v>
      </c>
      <c r="J42" s="122">
        <v>0.5</v>
      </c>
      <c r="K42" s="95">
        <v>0.4919</v>
      </c>
      <c r="L42" s="122">
        <v>0.75</v>
      </c>
      <c r="M42" s="95">
        <v>0.735</v>
      </c>
      <c r="N42" s="122">
        <v>0.5</v>
      </c>
      <c r="O42" s="114">
        <v>0.492</v>
      </c>
      <c r="P42" s="116">
        <v>1.25</v>
      </c>
      <c r="Q42" s="119" t="str">
        <f t="shared" si="3"/>
        <v>NAS1352N8-20</v>
      </c>
      <c r="R42" s="13"/>
      <c r="S42" s="13"/>
      <c r="T42" s="13"/>
      <c r="U42" s="13"/>
      <c r="V42" s="13"/>
      <c r="W42" s="14"/>
      <c r="X42" s="150" t="s">
        <v>17</v>
      </c>
    </row>
    <row r="43" spans="1:24" ht="19.5" customHeight="1">
      <c r="A43" s="149"/>
      <c r="B43" s="12"/>
      <c r="C43" s="105" t="s">
        <v>32</v>
      </c>
      <c r="D43" s="112" t="s">
        <v>48</v>
      </c>
      <c r="E43" s="112" t="s">
        <v>65</v>
      </c>
      <c r="F43" s="112" t="s">
        <v>34</v>
      </c>
      <c r="G43" s="113">
        <v>24</v>
      </c>
      <c r="H43" s="111" t="s">
        <v>49</v>
      </c>
      <c r="I43" s="63" t="s">
        <v>66</v>
      </c>
      <c r="J43" s="122">
        <v>0.5</v>
      </c>
      <c r="K43" s="95">
        <v>0.4919</v>
      </c>
      <c r="L43" s="122">
        <v>0.75</v>
      </c>
      <c r="M43" s="95">
        <v>0.735</v>
      </c>
      <c r="N43" s="122">
        <v>0.5</v>
      </c>
      <c r="O43" s="114">
        <v>0.492</v>
      </c>
      <c r="P43" s="116">
        <v>1.5</v>
      </c>
      <c r="Q43" s="119" t="str">
        <f t="shared" si="3"/>
        <v>NAS1352N8-24</v>
      </c>
      <c r="R43" s="210"/>
      <c r="S43" s="210"/>
      <c r="T43" s="211"/>
      <c r="U43" s="212"/>
      <c r="V43" s="211"/>
      <c r="W43" s="213"/>
      <c r="X43" s="150"/>
    </row>
    <row r="44" spans="1:24" ht="19.5" customHeight="1">
      <c r="A44" s="149"/>
      <c r="B44" s="12"/>
      <c r="C44" s="105" t="s">
        <v>32</v>
      </c>
      <c r="D44" s="112" t="s">
        <v>48</v>
      </c>
      <c r="E44" s="112" t="s">
        <v>65</v>
      </c>
      <c r="F44" s="112" t="s">
        <v>34</v>
      </c>
      <c r="G44" s="113">
        <v>28</v>
      </c>
      <c r="H44" s="111" t="s">
        <v>49</v>
      </c>
      <c r="I44" s="63" t="s">
        <v>66</v>
      </c>
      <c r="J44" s="122">
        <v>0.5</v>
      </c>
      <c r="K44" s="95">
        <v>0.4919</v>
      </c>
      <c r="L44" s="122">
        <v>0.75</v>
      </c>
      <c r="M44" s="95">
        <v>0.735</v>
      </c>
      <c r="N44" s="122">
        <v>0.5</v>
      </c>
      <c r="O44" s="114">
        <v>0.492</v>
      </c>
      <c r="P44" s="116">
        <v>1.75</v>
      </c>
      <c r="Q44" s="119" t="str">
        <f t="shared" si="3"/>
        <v>NAS1352N8-28</v>
      </c>
      <c r="R44" s="13"/>
      <c r="S44" s="13"/>
      <c r="T44" s="212"/>
      <c r="U44" s="212"/>
      <c r="V44" s="212"/>
      <c r="W44" s="213"/>
      <c r="X44" s="150"/>
    </row>
    <row r="45" spans="1:24" ht="19.5" customHeight="1">
      <c r="A45" s="149"/>
      <c r="B45" s="12"/>
      <c r="C45" s="105" t="s">
        <v>32</v>
      </c>
      <c r="D45" s="112" t="s">
        <v>48</v>
      </c>
      <c r="E45" s="112" t="s">
        <v>65</v>
      </c>
      <c r="F45" s="112" t="s">
        <v>34</v>
      </c>
      <c r="G45" s="113">
        <v>32</v>
      </c>
      <c r="H45" s="111" t="s">
        <v>49</v>
      </c>
      <c r="I45" s="63" t="s">
        <v>66</v>
      </c>
      <c r="J45" s="122">
        <v>0.5</v>
      </c>
      <c r="K45" s="95">
        <v>0.4919</v>
      </c>
      <c r="L45" s="122">
        <v>0.75</v>
      </c>
      <c r="M45" s="95">
        <v>0.735</v>
      </c>
      <c r="N45" s="122">
        <v>0.5</v>
      </c>
      <c r="O45" s="114">
        <v>0.492</v>
      </c>
      <c r="P45" s="116">
        <v>2</v>
      </c>
      <c r="Q45" s="119" t="str">
        <f t="shared" si="3"/>
        <v>NAS1352N8-32</v>
      </c>
      <c r="R45" s="13"/>
      <c r="S45" s="13"/>
      <c r="T45" s="212"/>
      <c r="U45" s="212"/>
      <c r="V45" s="212"/>
      <c r="W45" s="213"/>
      <c r="X45" s="150"/>
    </row>
    <row r="46" spans="1:24" ht="19.5" customHeight="1">
      <c r="A46" s="149"/>
      <c r="B46" s="12"/>
      <c r="C46" s="105" t="s">
        <v>32</v>
      </c>
      <c r="D46" s="112" t="s">
        <v>48</v>
      </c>
      <c r="E46" s="112" t="s">
        <v>65</v>
      </c>
      <c r="F46" s="112" t="s">
        <v>34</v>
      </c>
      <c r="G46" s="113">
        <v>36</v>
      </c>
      <c r="H46" s="111" t="s">
        <v>49</v>
      </c>
      <c r="I46" s="63" t="s">
        <v>66</v>
      </c>
      <c r="J46" s="122">
        <v>0.5</v>
      </c>
      <c r="K46" s="95">
        <v>0.4919</v>
      </c>
      <c r="L46" s="122">
        <v>0.75</v>
      </c>
      <c r="M46" s="95">
        <v>0.735</v>
      </c>
      <c r="N46" s="122">
        <v>0.5</v>
      </c>
      <c r="O46" s="114">
        <v>0.492</v>
      </c>
      <c r="P46" s="116">
        <v>2.25</v>
      </c>
      <c r="Q46" s="119" t="str">
        <f t="shared" si="3"/>
        <v>NAS1352N8-36</v>
      </c>
      <c r="R46" s="13"/>
      <c r="S46" s="13"/>
      <c r="T46" s="212"/>
      <c r="U46" s="212"/>
      <c r="V46" s="212"/>
      <c r="W46" s="213"/>
      <c r="X46" s="150"/>
    </row>
    <row r="47" spans="1:24" ht="19.5" customHeight="1">
      <c r="A47" s="149"/>
      <c r="B47" s="12"/>
      <c r="C47" s="105" t="s">
        <v>32</v>
      </c>
      <c r="D47" s="112" t="s">
        <v>48</v>
      </c>
      <c r="E47" s="112" t="s">
        <v>65</v>
      </c>
      <c r="F47" s="112" t="s">
        <v>34</v>
      </c>
      <c r="G47" s="113">
        <v>40</v>
      </c>
      <c r="H47" s="111" t="s">
        <v>49</v>
      </c>
      <c r="I47" s="63" t="s">
        <v>66</v>
      </c>
      <c r="J47" s="122">
        <v>0.5</v>
      </c>
      <c r="K47" s="95">
        <v>0.4919</v>
      </c>
      <c r="L47" s="122">
        <v>0.75</v>
      </c>
      <c r="M47" s="95">
        <v>0.735</v>
      </c>
      <c r="N47" s="122">
        <v>0.5</v>
      </c>
      <c r="O47" s="114">
        <v>0.492</v>
      </c>
      <c r="P47" s="116">
        <v>2.5</v>
      </c>
      <c r="Q47" s="119" t="str">
        <f t="shared" si="3"/>
        <v>NAS1352N8-40</v>
      </c>
      <c r="R47" s="13"/>
      <c r="S47" s="13"/>
      <c r="T47" s="210"/>
      <c r="U47" s="210"/>
      <c r="V47" s="210"/>
      <c r="W47" s="214"/>
      <c r="X47" s="150"/>
    </row>
    <row r="48" spans="1:24" ht="19.5" customHeight="1">
      <c r="A48" s="149"/>
      <c r="B48" s="12"/>
      <c r="C48" s="105" t="s">
        <v>32</v>
      </c>
      <c r="D48" s="112" t="s">
        <v>48</v>
      </c>
      <c r="E48" s="112" t="s">
        <v>65</v>
      </c>
      <c r="F48" s="112" t="s">
        <v>34</v>
      </c>
      <c r="G48" s="113">
        <v>44</v>
      </c>
      <c r="H48" s="111" t="s">
        <v>49</v>
      </c>
      <c r="I48" s="63" t="s">
        <v>66</v>
      </c>
      <c r="J48" s="122">
        <v>0.5</v>
      </c>
      <c r="K48" s="95">
        <v>0.4919</v>
      </c>
      <c r="L48" s="122">
        <v>0.75</v>
      </c>
      <c r="M48" s="95">
        <v>0.735</v>
      </c>
      <c r="N48" s="122">
        <v>0.5</v>
      </c>
      <c r="O48" s="114">
        <v>0.492</v>
      </c>
      <c r="P48" s="116">
        <v>2.75</v>
      </c>
      <c r="Q48" s="119" t="str">
        <f t="shared" si="3"/>
        <v>NAS1352N8-44</v>
      </c>
      <c r="R48" s="13"/>
      <c r="S48" s="13"/>
      <c r="T48" s="167"/>
      <c r="U48" s="167"/>
      <c r="V48" s="167"/>
      <c r="W48" s="168"/>
      <c r="X48" s="150"/>
    </row>
    <row r="49" spans="1:24" ht="19.5" customHeight="1">
      <c r="A49" s="149"/>
      <c r="B49" s="12"/>
      <c r="C49" s="105" t="s">
        <v>32</v>
      </c>
      <c r="D49" s="112" t="s">
        <v>48</v>
      </c>
      <c r="E49" s="112" t="s">
        <v>65</v>
      </c>
      <c r="F49" s="112" t="s">
        <v>34</v>
      </c>
      <c r="G49" s="113">
        <v>48</v>
      </c>
      <c r="H49" s="111" t="s">
        <v>49</v>
      </c>
      <c r="I49" s="63" t="s">
        <v>66</v>
      </c>
      <c r="J49" s="122">
        <v>0.5</v>
      </c>
      <c r="K49" s="95">
        <v>0.4919</v>
      </c>
      <c r="L49" s="122">
        <v>0.75</v>
      </c>
      <c r="M49" s="95">
        <v>0.735</v>
      </c>
      <c r="N49" s="122">
        <v>0.5</v>
      </c>
      <c r="O49" s="114">
        <v>0.492</v>
      </c>
      <c r="P49" s="116">
        <v>3</v>
      </c>
      <c r="Q49" s="119" t="str">
        <f t="shared" si="3"/>
        <v>NAS1352N8-48</v>
      </c>
      <c r="R49" s="13"/>
      <c r="S49" s="13"/>
      <c r="T49" s="167"/>
      <c r="U49" s="167"/>
      <c r="V49" s="167"/>
      <c r="W49" s="168"/>
      <c r="X49" s="150"/>
    </row>
    <row r="50" spans="1:24" ht="19.5" customHeight="1">
      <c r="A50" s="149"/>
      <c r="B50" s="12"/>
      <c r="C50" s="9"/>
      <c r="D50" s="63"/>
      <c r="E50" s="115"/>
      <c r="F50" s="115"/>
      <c r="G50" s="113"/>
      <c r="H50" s="95"/>
      <c r="I50" s="63"/>
      <c r="J50" s="122"/>
      <c r="K50" s="95"/>
      <c r="L50" s="122"/>
      <c r="M50" s="95"/>
      <c r="N50" s="122"/>
      <c r="O50" s="95"/>
      <c r="P50" s="4"/>
      <c r="Q50" s="119"/>
      <c r="R50" s="13"/>
      <c r="S50" s="13"/>
      <c r="T50" s="167"/>
      <c r="U50" s="167"/>
      <c r="V50" s="167"/>
      <c r="W50" s="168"/>
      <c r="X50" s="150"/>
    </row>
    <row r="51" spans="1:24" ht="19.5" customHeight="1" thickBot="1">
      <c r="A51" s="149"/>
      <c r="B51" s="12"/>
      <c r="C51" s="9"/>
      <c r="D51" s="63"/>
      <c r="E51" s="115"/>
      <c r="F51" s="115"/>
      <c r="G51" s="113"/>
      <c r="H51" s="95"/>
      <c r="I51" s="63"/>
      <c r="J51" s="122"/>
      <c r="K51" s="95"/>
      <c r="L51" s="122"/>
      <c r="M51" s="95"/>
      <c r="N51" s="122"/>
      <c r="O51" s="95"/>
      <c r="P51" s="4"/>
      <c r="Q51" s="119"/>
      <c r="R51" s="13"/>
      <c r="S51" s="13"/>
      <c r="T51" s="167"/>
      <c r="U51" s="167"/>
      <c r="V51" s="167"/>
      <c r="W51" s="168"/>
      <c r="X51" s="150"/>
    </row>
    <row r="52" spans="1:24" ht="19.5" customHeight="1">
      <c r="A52" s="149"/>
      <c r="B52" s="12"/>
      <c r="C52" s="9"/>
      <c r="D52" s="63"/>
      <c r="E52" s="115"/>
      <c r="F52" s="115"/>
      <c r="G52" s="113"/>
      <c r="H52" s="95"/>
      <c r="I52" s="63"/>
      <c r="J52" s="122"/>
      <c r="K52" s="95"/>
      <c r="L52" s="122"/>
      <c r="M52" s="95"/>
      <c r="N52" s="122"/>
      <c r="O52" s="95"/>
      <c r="P52" s="4"/>
      <c r="Q52" s="119"/>
      <c r="R52" s="13"/>
      <c r="S52" s="13"/>
      <c r="T52" s="8" t="s">
        <v>8</v>
      </c>
      <c r="U52" s="203" t="s">
        <v>6</v>
      </c>
      <c r="V52" s="203"/>
      <c r="W52" s="5" t="s">
        <v>7</v>
      </c>
      <c r="X52" s="150"/>
    </row>
    <row r="53" spans="1:24" ht="19.5" customHeight="1">
      <c r="A53" s="149"/>
      <c r="B53" s="12"/>
      <c r="C53" s="9"/>
      <c r="D53" s="63"/>
      <c r="E53" s="115"/>
      <c r="F53" s="115"/>
      <c r="G53" s="113"/>
      <c r="H53" s="95"/>
      <c r="I53" s="63"/>
      <c r="J53" s="122"/>
      <c r="K53" s="95"/>
      <c r="L53" s="122"/>
      <c r="M53" s="95"/>
      <c r="N53" s="122"/>
      <c r="O53" s="95"/>
      <c r="P53" s="4"/>
      <c r="Q53" s="119"/>
      <c r="R53" s="13"/>
      <c r="S53" s="13"/>
      <c r="T53" s="215" t="s">
        <v>9</v>
      </c>
      <c r="U53" s="141" t="s">
        <v>32</v>
      </c>
      <c r="V53" s="142"/>
      <c r="W53" s="144" t="s">
        <v>10</v>
      </c>
      <c r="X53" s="150"/>
    </row>
    <row r="54" spans="1:24" ht="19.5" customHeight="1" thickBot="1">
      <c r="A54" s="149"/>
      <c r="B54" s="12"/>
      <c r="C54" s="104"/>
      <c r="D54" s="64"/>
      <c r="E54" s="117"/>
      <c r="F54" s="117"/>
      <c r="G54" s="118"/>
      <c r="H54" s="82"/>
      <c r="I54" s="64"/>
      <c r="J54" s="123"/>
      <c r="K54" s="82"/>
      <c r="L54" s="123"/>
      <c r="M54" s="82"/>
      <c r="N54" s="123"/>
      <c r="O54" s="82"/>
      <c r="P54" s="83"/>
      <c r="Q54" s="120"/>
      <c r="R54" s="13"/>
      <c r="S54" s="13"/>
      <c r="T54" s="162"/>
      <c r="U54" s="143"/>
      <c r="V54" s="140"/>
      <c r="W54" s="145"/>
      <c r="X54" s="150"/>
    </row>
    <row r="55" spans="1:24" ht="19.5" customHeight="1" thickBot="1">
      <c r="A55" s="84"/>
      <c r="B55" s="15"/>
      <c r="C55" s="40"/>
      <c r="D55" s="33"/>
      <c r="E55" s="32"/>
      <c r="F55" s="32"/>
      <c r="G55" s="109"/>
      <c r="H55" s="40"/>
      <c r="I55" s="33"/>
      <c r="J55" s="124"/>
      <c r="K55" s="40"/>
      <c r="L55" s="124"/>
      <c r="M55" s="40"/>
      <c r="N55" s="124"/>
      <c r="O55" s="40"/>
      <c r="P55" s="40"/>
      <c r="Q55" s="99"/>
      <c r="R55" s="16"/>
      <c r="S55" s="16"/>
      <c r="T55" s="205" t="s">
        <v>11</v>
      </c>
      <c r="U55" s="147"/>
      <c r="V55" s="147" t="s">
        <v>12</v>
      </c>
      <c r="W55" s="148"/>
      <c r="X55" s="85"/>
    </row>
    <row r="56" spans="1:24" s="18" customFormat="1" ht="19.5" customHeight="1">
      <c r="A56" s="81"/>
      <c r="B56" s="206">
        <v>4</v>
      </c>
      <c r="C56" s="207"/>
      <c r="D56" s="207"/>
      <c r="E56" s="207"/>
      <c r="F56" s="207"/>
      <c r="G56" s="207"/>
      <c r="H56" s="208"/>
      <c r="I56" s="209">
        <v>3</v>
      </c>
      <c r="J56" s="209"/>
      <c r="K56" s="140"/>
      <c r="L56" s="136">
        <v>2</v>
      </c>
      <c r="M56" s="137"/>
      <c r="N56" s="137"/>
      <c r="O56" s="137"/>
      <c r="P56" s="137"/>
      <c r="Q56" s="137"/>
      <c r="R56" s="136">
        <v>1</v>
      </c>
      <c r="S56" s="137"/>
      <c r="T56" s="137"/>
      <c r="U56" s="137"/>
      <c r="V56" s="137"/>
      <c r="W56" s="137"/>
      <c r="X56" s="21"/>
    </row>
  </sheetData>
  <sheetProtection/>
  <mergeCells count="111">
    <mergeCell ref="B1:H1"/>
    <mergeCell ref="I1:K1"/>
    <mergeCell ref="L1:Q1"/>
    <mergeCell ref="R1:W1"/>
    <mergeCell ref="A3:A15"/>
    <mergeCell ref="C3:G3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X3:X15"/>
    <mergeCell ref="S4:U4"/>
    <mergeCell ref="V4:W4"/>
    <mergeCell ref="S5:U5"/>
    <mergeCell ref="V5:W5"/>
    <mergeCell ref="S6:U6"/>
    <mergeCell ref="V6:W6"/>
    <mergeCell ref="S7:U7"/>
    <mergeCell ref="V7:W7"/>
    <mergeCell ref="S8:U8"/>
    <mergeCell ref="V8:W8"/>
    <mergeCell ref="S9:U9"/>
    <mergeCell ref="V9:W9"/>
    <mergeCell ref="S10:U10"/>
    <mergeCell ref="V10:W10"/>
    <mergeCell ref="S11:U11"/>
    <mergeCell ref="V11:W11"/>
    <mergeCell ref="S12:U12"/>
    <mergeCell ref="V12:W12"/>
    <mergeCell ref="S13:U13"/>
    <mergeCell ref="V13:W13"/>
    <mergeCell ref="S14:U14"/>
    <mergeCell ref="V14:W14"/>
    <mergeCell ref="S15:U15"/>
    <mergeCell ref="V15:W15"/>
    <mergeCell ref="A16:A28"/>
    <mergeCell ref="S16:U16"/>
    <mergeCell ref="V16:W16"/>
    <mergeCell ref="X16:X28"/>
    <mergeCell ref="S17:U17"/>
    <mergeCell ref="V17:W17"/>
    <mergeCell ref="S18:U18"/>
    <mergeCell ref="V18:W18"/>
    <mergeCell ref="S19:U19"/>
    <mergeCell ref="V19:W19"/>
    <mergeCell ref="S20:U20"/>
    <mergeCell ref="V20:W20"/>
    <mergeCell ref="S21:U21"/>
    <mergeCell ref="V21:W21"/>
    <mergeCell ref="S22:U22"/>
    <mergeCell ref="V22:W22"/>
    <mergeCell ref="V23:W23"/>
    <mergeCell ref="S25:U25"/>
    <mergeCell ref="V25:W25"/>
    <mergeCell ref="S26:U26"/>
    <mergeCell ref="V26:W26"/>
    <mergeCell ref="S27:U27"/>
    <mergeCell ref="V27:W27"/>
    <mergeCell ref="S28:U28"/>
    <mergeCell ref="V28:W28"/>
    <mergeCell ref="A29:A41"/>
    <mergeCell ref="S29:U29"/>
    <mergeCell ref="V29:W29"/>
    <mergeCell ref="V34:W34"/>
    <mergeCell ref="S35:U35"/>
    <mergeCell ref="V35:W35"/>
    <mergeCell ref="X29:X41"/>
    <mergeCell ref="S30:U30"/>
    <mergeCell ref="V30:W30"/>
    <mergeCell ref="S31:U31"/>
    <mergeCell ref="V31:W31"/>
    <mergeCell ref="S32:U32"/>
    <mergeCell ref="V32:W32"/>
    <mergeCell ref="S33:U33"/>
    <mergeCell ref="V33:W33"/>
    <mergeCell ref="S34:U34"/>
    <mergeCell ref="S36:U36"/>
    <mergeCell ref="V36:W36"/>
    <mergeCell ref="S37:U37"/>
    <mergeCell ref="V37:W37"/>
    <mergeCell ref="S38:U38"/>
    <mergeCell ref="V38:W38"/>
    <mergeCell ref="S39:U39"/>
    <mergeCell ref="V39:W39"/>
    <mergeCell ref="S40:U40"/>
    <mergeCell ref="V40:W40"/>
    <mergeCell ref="S41:U41"/>
    <mergeCell ref="V41:W41"/>
    <mergeCell ref="A42:A54"/>
    <mergeCell ref="X42:X54"/>
    <mergeCell ref="R43:S43"/>
    <mergeCell ref="T43:U46"/>
    <mergeCell ref="V43:W46"/>
    <mergeCell ref="T47:W47"/>
    <mergeCell ref="T48:W51"/>
    <mergeCell ref="U52:V52"/>
    <mergeCell ref="T53:T54"/>
    <mergeCell ref="U53:V54"/>
    <mergeCell ref="W53:W54"/>
    <mergeCell ref="T55:U55"/>
    <mergeCell ref="V55:W55"/>
    <mergeCell ref="B56:H56"/>
    <mergeCell ref="I56:K56"/>
    <mergeCell ref="L56:Q56"/>
    <mergeCell ref="R56:W56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Q16" sqref="Q16:Q19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2" customWidth="1"/>
    <col min="4" max="4" width="6.7109375" style="36" customWidth="1"/>
    <col min="5" max="6" width="6.7109375" style="35" customWidth="1"/>
    <col min="7" max="7" width="6.7109375" style="110" customWidth="1"/>
    <col min="8" max="8" width="36.7109375" style="52" customWidth="1"/>
    <col min="9" max="9" width="12.7109375" style="36" customWidth="1"/>
    <col min="10" max="14" width="12.7109375" style="52" customWidth="1"/>
    <col min="15" max="15" width="12.7109375" style="125" customWidth="1"/>
    <col min="16" max="16" width="12.7109375" style="52" customWidth="1"/>
    <col min="17" max="17" width="28.7109375" style="0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94"/>
      <c r="B1" s="224">
        <v>4</v>
      </c>
      <c r="C1" s="198"/>
      <c r="D1" s="198"/>
      <c r="E1" s="198"/>
      <c r="F1" s="198"/>
      <c r="G1" s="198"/>
      <c r="H1" s="192"/>
      <c r="I1" s="225">
        <v>3</v>
      </c>
      <c r="J1" s="225"/>
      <c r="K1" s="142"/>
      <c r="L1" s="197">
        <v>2</v>
      </c>
      <c r="M1" s="198"/>
      <c r="N1" s="198"/>
      <c r="O1" s="198"/>
      <c r="P1" s="198"/>
      <c r="Q1" s="198"/>
      <c r="R1" s="197">
        <v>1</v>
      </c>
      <c r="S1" s="198"/>
      <c r="T1" s="198"/>
      <c r="U1" s="198"/>
      <c r="V1" s="198"/>
      <c r="W1" s="198"/>
      <c r="X1" s="20"/>
      <c r="Z1" s="25"/>
      <c r="AA1" s="26"/>
      <c r="AB1" s="27"/>
      <c r="AC1" s="26"/>
    </row>
    <row r="2" spans="1:29" ht="19.5" customHeight="1" thickBot="1">
      <c r="A2" s="84"/>
      <c r="B2" s="10"/>
      <c r="C2" s="97"/>
      <c r="D2" s="96"/>
      <c r="E2" s="28"/>
      <c r="F2" s="28"/>
      <c r="G2" s="107"/>
      <c r="H2" s="97"/>
      <c r="I2" s="96"/>
      <c r="J2" s="97"/>
      <c r="K2" s="97"/>
      <c r="L2" s="97"/>
      <c r="M2" s="97"/>
      <c r="N2" s="97"/>
      <c r="O2" s="126"/>
      <c r="P2" s="102"/>
      <c r="Q2" s="102"/>
      <c r="R2" s="97"/>
      <c r="S2" s="97"/>
      <c r="T2" s="97"/>
      <c r="U2" s="97"/>
      <c r="V2" s="97"/>
      <c r="W2" s="103"/>
      <c r="X2" s="85"/>
      <c r="Z2" s="25"/>
      <c r="AA2" s="26"/>
      <c r="AB2" s="27"/>
      <c r="AC2" s="13"/>
    </row>
    <row r="3" spans="1:29" ht="19.5" customHeight="1">
      <c r="A3" s="149" t="s">
        <v>19</v>
      </c>
      <c r="B3" s="12"/>
      <c r="C3" s="226" t="s">
        <v>0</v>
      </c>
      <c r="D3" s="227"/>
      <c r="E3" s="227"/>
      <c r="F3" s="227"/>
      <c r="G3" s="228"/>
      <c r="H3" s="229" t="s">
        <v>1</v>
      </c>
      <c r="I3" s="231" t="s">
        <v>31</v>
      </c>
      <c r="J3" s="218" t="s">
        <v>40</v>
      </c>
      <c r="K3" s="218" t="s">
        <v>41</v>
      </c>
      <c r="L3" s="218" t="s">
        <v>42</v>
      </c>
      <c r="M3" s="218" t="s">
        <v>43</v>
      </c>
      <c r="N3" s="201" t="s">
        <v>44</v>
      </c>
      <c r="O3" s="220" t="s">
        <v>45</v>
      </c>
      <c r="P3" s="222" t="s">
        <v>46</v>
      </c>
      <c r="Q3" s="222" t="s">
        <v>67</v>
      </c>
      <c r="R3" s="98"/>
      <c r="S3" s="98"/>
      <c r="T3" s="98"/>
      <c r="U3" s="98"/>
      <c r="V3" s="98"/>
      <c r="W3" s="93"/>
      <c r="X3" s="150" t="s">
        <v>19</v>
      </c>
      <c r="Z3" s="13"/>
      <c r="AA3" s="13"/>
      <c r="AB3" s="13"/>
      <c r="AC3" s="13"/>
    </row>
    <row r="4" spans="1:24" ht="19.5" customHeight="1">
      <c r="A4" s="149"/>
      <c r="B4" s="12"/>
      <c r="C4" s="58" t="s">
        <v>37</v>
      </c>
      <c r="D4" s="106" t="s">
        <v>33</v>
      </c>
      <c r="E4" s="98" t="s">
        <v>38</v>
      </c>
      <c r="F4" s="98"/>
      <c r="G4" s="108" t="s">
        <v>36</v>
      </c>
      <c r="H4" s="230"/>
      <c r="I4" s="232"/>
      <c r="J4" s="219"/>
      <c r="K4" s="219"/>
      <c r="L4" s="219"/>
      <c r="M4" s="219"/>
      <c r="N4" s="233"/>
      <c r="O4" s="234"/>
      <c r="P4" s="223"/>
      <c r="Q4" s="223"/>
      <c r="R4" s="13"/>
      <c r="S4" s="182"/>
      <c r="T4" s="182"/>
      <c r="U4" s="182"/>
      <c r="V4" s="182"/>
      <c r="W4" s="183"/>
      <c r="X4" s="150"/>
    </row>
    <row r="5" spans="1:24" ht="19.5" customHeight="1">
      <c r="A5" s="149"/>
      <c r="B5" s="12"/>
      <c r="C5" s="105" t="s">
        <v>32</v>
      </c>
      <c r="D5" s="112" t="s">
        <v>34</v>
      </c>
      <c r="E5" s="112" t="s">
        <v>63</v>
      </c>
      <c r="F5" s="112" t="s">
        <v>34</v>
      </c>
      <c r="G5" s="113">
        <v>6</v>
      </c>
      <c r="H5" s="111" t="s">
        <v>39</v>
      </c>
      <c r="I5" s="63" t="s">
        <v>64</v>
      </c>
      <c r="J5" s="95">
        <v>0.4375</v>
      </c>
      <c r="K5" s="95">
        <v>0.4294</v>
      </c>
      <c r="L5" s="95">
        <v>0.656</v>
      </c>
      <c r="M5" s="95">
        <v>0.642</v>
      </c>
      <c r="N5" s="95">
        <v>0.437</v>
      </c>
      <c r="O5" s="127">
        <v>0.43</v>
      </c>
      <c r="P5" s="116">
        <v>0.375</v>
      </c>
      <c r="Q5" s="119" t="str">
        <f aca="true" t="shared" si="0" ref="Q5:Q13">CONCATENATE(C5,"-",E5,"-",G5)</f>
        <v>NAS1352-7-6</v>
      </c>
      <c r="R5" s="13"/>
      <c r="S5" s="182"/>
      <c r="T5" s="182"/>
      <c r="U5" s="182"/>
      <c r="V5" s="182"/>
      <c r="W5" s="183"/>
      <c r="X5" s="150"/>
    </row>
    <row r="6" spans="1:24" ht="19.5" customHeight="1">
      <c r="A6" s="149"/>
      <c r="B6" s="12"/>
      <c r="C6" s="105" t="s">
        <v>32</v>
      </c>
      <c r="D6" s="112" t="s">
        <v>34</v>
      </c>
      <c r="E6" s="112" t="s">
        <v>63</v>
      </c>
      <c r="F6" s="112" t="s">
        <v>34</v>
      </c>
      <c r="G6" s="113">
        <v>7</v>
      </c>
      <c r="H6" s="111" t="s">
        <v>39</v>
      </c>
      <c r="I6" s="63" t="s">
        <v>64</v>
      </c>
      <c r="J6" s="95">
        <v>0.4375</v>
      </c>
      <c r="K6" s="95">
        <v>0.4294</v>
      </c>
      <c r="L6" s="95">
        <v>0.656</v>
      </c>
      <c r="M6" s="95">
        <v>0.642</v>
      </c>
      <c r="N6" s="95">
        <v>0.437</v>
      </c>
      <c r="O6" s="127">
        <v>0.43</v>
      </c>
      <c r="P6" s="116">
        <v>0.438</v>
      </c>
      <c r="Q6" s="119" t="str">
        <f t="shared" si="0"/>
        <v>NAS1352-7-7</v>
      </c>
      <c r="R6" s="13"/>
      <c r="S6" s="182"/>
      <c r="T6" s="182"/>
      <c r="U6" s="182"/>
      <c r="V6" s="182"/>
      <c r="W6" s="183"/>
      <c r="X6" s="150"/>
    </row>
    <row r="7" spans="1:24" ht="19.5" customHeight="1">
      <c r="A7" s="149"/>
      <c r="B7" s="12"/>
      <c r="C7" s="105" t="s">
        <v>32</v>
      </c>
      <c r="D7" s="112" t="s">
        <v>34</v>
      </c>
      <c r="E7" s="112" t="s">
        <v>63</v>
      </c>
      <c r="F7" s="112" t="s">
        <v>34</v>
      </c>
      <c r="G7" s="113">
        <v>8</v>
      </c>
      <c r="H7" s="111" t="s">
        <v>39</v>
      </c>
      <c r="I7" s="63" t="s">
        <v>64</v>
      </c>
      <c r="J7" s="95">
        <v>0.4375</v>
      </c>
      <c r="K7" s="95">
        <v>0.4294</v>
      </c>
      <c r="L7" s="95">
        <v>0.656</v>
      </c>
      <c r="M7" s="95">
        <v>0.642</v>
      </c>
      <c r="N7" s="95">
        <v>0.437</v>
      </c>
      <c r="O7" s="127">
        <v>0.43</v>
      </c>
      <c r="P7" s="116">
        <v>0.5</v>
      </c>
      <c r="Q7" s="119" t="str">
        <f t="shared" si="0"/>
        <v>NAS1352-7-8</v>
      </c>
      <c r="R7" s="13"/>
      <c r="S7" s="182"/>
      <c r="T7" s="182"/>
      <c r="U7" s="182"/>
      <c r="V7" s="182"/>
      <c r="W7" s="183"/>
      <c r="X7" s="150"/>
    </row>
    <row r="8" spans="1:24" ht="19.5" customHeight="1">
      <c r="A8" s="149"/>
      <c r="B8" s="12"/>
      <c r="C8" s="105" t="s">
        <v>32</v>
      </c>
      <c r="D8" s="112" t="s">
        <v>34</v>
      </c>
      <c r="E8" s="112" t="s">
        <v>63</v>
      </c>
      <c r="F8" s="112" t="s">
        <v>34</v>
      </c>
      <c r="G8" s="113">
        <v>10</v>
      </c>
      <c r="H8" s="111" t="s">
        <v>39</v>
      </c>
      <c r="I8" s="63" t="s">
        <v>64</v>
      </c>
      <c r="J8" s="95">
        <v>0.4375</v>
      </c>
      <c r="K8" s="95">
        <v>0.4294</v>
      </c>
      <c r="L8" s="95">
        <v>0.656</v>
      </c>
      <c r="M8" s="95">
        <v>0.642</v>
      </c>
      <c r="N8" s="95">
        <v>0.437</v>
      </c>
      <c r="O8" s="127">
        <v>0.43</v>
      </c>
      <c r="P8" s="116">
        <v>0.625</v>
      </c>
      <c r="Q8" s="119" t="str">
        <f t="shared" si="0"/>
        <v>NAS1352-7-10</v>
      </c>
      <c r="R8" s="13"/>
      <c r="S8" s="182"/>
      <c r="T8" s="182"/>
      <c r="U8" s="182"/>
      <c r="V8" s="182"/>
      <c r="W8" s="183"/>
      <c r="X8" s="150"/>
    </row>
    <row r="9" spans="1:24" ht="19.5" customHeight="1">
      <c r="A9" s="149"/>
      <c r="B9" s="12"/>
      <c r="C9" s="105" t="s">
        <v>32</v>
      </c>
      <c r="D9" s="112" t="s">
        <v>34</v>
      </c>
      <c r="E9" s="112" t="s">
        <v>63</v>
      </c>
      <c r="F9" s="112" t="s">
        <v>34</v>
      </c>
      <c r="G9" s="113">
        <v>12</v>
      </c>
      <c r="H9" s="111" t="s">
        <v>39</v>
      </c>
      <c r="I9" s="63" t="s">
        <v>64</v>
      </c>
      <c r="J9" s="95">
        <v>0.4375</v>
      </c>
      <c r="K9" s="95">
        <v>0.4294</v>
      </c>
      <c r="L9" s="95">
        <v>0.656</v>
      </c>
      <c r="M9" s="95">
        <v>0.642</v>
      </c>
      <c r="N9" s="95">
        <v>0.437</v>
      </c>
      <c r="O9" s="127">
        <v>0.43</v>
      </c>
      <c r="P9" s="116">
        <v>0.75</v>
      </c>
      <c r="Q9" s="119" t="str">
        <f t="shared" si="0"/>
        <v>NAS1352-7-12</v>
      </c>
      <c r="R9" s="13"/>
      <c r="S9" s="182"/>
      <c r="T9" s="182"/>
      <c r="U9" s="182"/>
      <c r="V9" s="182"/>
      <c r="W9" s="183"/>
      <c r="X9" s="150"/>
    </row>
    <row r="10" spans="1:24" ht="19.5" customHeight="1">
      <c r="A10" s="149"/>
      <c r="B10" s="12"/>
      <c r="C10" s="105" t="s">
        <v>32</v>
      </c>
      <c r="D10" s="112" t="s">
        <v>34</v>
      </c>
      <c r="E10" s="112" t="s">
        <v>63</v>
      </c>
      <c r="F10" s="112" t="s">
        <v>34</v>
      </c>
      <c r="G10" s="113">
        <v>14</v>
      </c>
      <c r="H10" s="111" t="s">
        <v>39</v>
      </c>
      <c r="I10" s="63" t="s">
        <v>64</v>
      </c>
      <c r="J10" s="95">
        <v>0.4375</v>
      </c>
      <c r="K10" s="95">
        <v>0.4294</v>
      </c>
      <c r="L10" s="95">
        <v>0.656</v>
      </c>
      <c r="M10" s="95">
        <v>0.642</v>
      </c>
      <c r="N10" s="95">
        <v>0.437</v>
      </c>
      <c r="O10" s="127">
        <v>0.43</v>
      </c>
      <c r="P10" s="116">
        <v>0.875</v>
      </c>
      <c r="Q10" s="119" t="str">
        <f t="shared" si="0"/>
        <v>NAS1352-7-14</v>
      </c>
      <c r="R10" s="13"/>
      <c r="S10" s="182"/>
      <c r="T10" s="182"/>
      <c r="U10" s="182"/>
      <c r="V10" s="182"/>
      <c r="W10" s="183"/>
      <c r="X10" s="150"/>
    </row>
    <row r="11" spans="1:24" ht="19.5" customHeight="1">
      <c r="A11" s="149"/>
      <c r="B11" s="12"/>
      <c r="C11" s="105" t="s">
        <v>32</v>
      </c>
      <c r="D11" s="112" t="s">
        <v>34</v>
      </c>
      <c r="E11" s="112" t="s">
        <v>63</v>
      </c>
      <c r="F11" s="112" t="s">
        <v>34</v>
      </c>
      <c r="G11" s="113">
        <v>16</v>
      </c>
      <c r="H11" s="111" t="s">
        <v>39</v>
      </c>
      <c r="I11" s="63" t="s">
        <v>64</v>
      </c>
      <c r="J11" s="95">
        <v>0.4375</v>
      </c>
      <c r="K11" s="95">
        <v>0.4294</v>
      </c>
      <c r="L11" s="95">
        <v>0.656</v>
      </c>
      <c r="M11" s="95">
        <v>0.642</v>
      </c>
      <c r="N11" s="95">
        <v>0.437</v>
      </c>
      <c r="O11" s="127">
        <v>0.43</v>
      </c>
      <c r="P11" s="116">
        <v>1</v>
      </c>
      <c r="Q11" s="119" t="str">
        <f t="shared" si="0"/>
        <v>NAS1352-7-16</v>
      </c>
      <c r="R11" s="13"/>
      <c r="S11" s="182"/>
      <c r="T11" s="182"/>
      <c r="U11" s="182"/>
      <c r="V11" s="182"/>
      <c r="W11" s="183"/>
      <c r="X11" s="150"/>
    </row>
    <row r="12" spans="1:24" ht="19.5" customHeight="1">
      <c r="A12" s="149"/>
      <c r="B12" s="12"/>
      <c r="C12" s="105" t="s">
        <v>32</v>
      </c>
      <c r="D12" s="112" t="s">
        <v>34</v>
      </c>
      <c r="E12" s="112" t="s">
        <v>63</v>
      </c>
      <c r="F12" s="112" t="s">
        <v>34</v>
      </c>
      <c r="G12" s="113">
        <v>20</v>
      </c>
      <c r="H12" s="111" t="s">
        <v>39</v>
      </c>
      <c r="I12" s="63" t="s">
        <v>64</v>
      </c>
      <c r="J12" s="95">
        <v>0.4375</v>
      </c>
      <c r="K12" s="95">
        <v>0.4294</v>
      </c>
      <c r="L12" s="95">
        <v>0.656</v>
      </c>
      <c r="M12" s="95">
        <v>0.642</v>
      </c>
      <c r="N12" s="95">
        <v>0.437</v>
      </c>
      <c r="O12" s="127">
        <v>0.43</v>
      </c>
      <c r="P12" s="116">
        <v>1.25</v>
      </c>
      <c r="Q12" s="119" t="str">
        <f t="shared" si="0"/>
        <v>NAS1352-7-20</v>
      </c>
      <c r="R12" s="13"/>
      <c r="S12" s="182"/>
      <c r="T12" s="182"/>
      <c r="U12" s="182"/>
      <c r="V12" s="182"/>
      <c r="W12" s="183"/>
      <c r="X12" s="150"/>
    </row>
    <row r="13" spans="1:24" ht="19.5" customHeight="1">
      <c r="A13" s="149"/>
      <c r="B13" s="12"/>
      <c r="C13" s="105" t="s">
        <v>32</v>
      </c>
      <c r="D13" s="112" t="s">
        <v>34</v>
      </c>
      <c r="E13" s="112" t="s">
        <v>63</v>
      </c>
      <c r="F13" s="112" t="s">
        <v>34</v>
      </c>
      <c r="G13" s="113">
        <v>24</v>
      </c>
      <c r="H13" s="111" t="s">
        <v>39</v>
      </c>
      <c r="I13" s="63" t="s">
        <v>64</v>
      </c>
      <c r="J13" s="95">
        <v>0.4375</v>
      </c>
      <c r="K13" s="95">
        <v>0.4294</v>
      </c>
      <c r="L13" s="95">
        <v>0.656</v>
      </c>
      <c r="M13" s="95">
        <v>0.642</v>
      </c>
      <c r="N13" s="95">
        <v>0.437</v>
      </c>
      <c r="O13" s="127">
        <v>0.43</v>
      </c>
      <c r="P13" s="116">
        <v>1.5</v>
      </c>
      <c r="Q13" s="119" t="str">
        <f t="shared" si="0"/>
        <v>NAS1352-7-24</v>
      </c>
      <c r="R13" s="13"/>
      <c r="S13" s="182"/>
      <c r="T13" s="182"/>
      <c r="U13" s="182"/>
      <c r="V13" s="182"/>
      <c r="W13" s="183"/>
      <c r="X13" s="150"/>
    </row>
    <row r="14" spans="1:24" ht="19.5" customHeight="1">
      <c r="A14" s="149"/>
      <c r="B14" s="12"/>
      <c r="C14" s="105" t="s">
        <v>32</v>
      </c>
      <c r="D14" s="112" t="s">
        <v>34</v>
      </c>
      <c r="E14" s="112" t="s">
        <v>63</v>
      </c>
      <c r="F14" s="112" t="s">
        <v>34</v>
      </c>
      <c r="G14" s="113">
        <v>28</v>
      </c>
      <c r="H14" s="111" t="s">
        <v>39</v>
      </c>
      <c r="I14" s="63" t="s">
        <v>64</v>
      </c>
      <c r="J14" s="95">
        <v>0.4375</v>
      </c>
      <c r="K14" s="95">
        <v>0.4294</v>
      </c>
      <c r="L14" s="95">
        <v>0.656</v>
      </c>
      <c r="M14" s="95">
        <v>0.642</v>
      </c>
      <c r="N14" s="95">
        <v>0.437</v>
      </c>
      <c r="O14" s="127">
        <v>0.43</v>
      </c>
      <c r="P14" s="116">
        <v>1.75</v>
      </c>
      <c r="Q14" s="119" t="str">
        <f aca="true" t="shared" si="1" ref="Q14:Q19">CONCATENATE(C14,"-",E14,"-",G14)</f>
        <v>NAS1352-7-28</v>
      </c>
      <c r="R14" s="13"/>
      <c r="S14" s="182"/>
      <c r="T14" s="182"/>
      <c r="U14" s="182"/>
      <c r="V14" s="182"/>
      <c r="W14" s="183"/>
      <c r="X14" s="150"/>
    </row>
    <row r="15" spans="1:24" ht="19.5" customHeight="1">
      <c r="A15" s="185"/>
      <c r="B15" s="12"/>
      <c r="C15" s="105" t="s">
        <v>32</v>
      </c>
      <c r="D15" s="112" t="s">
        <v>34</v>
      </c>
      <c r="E15" s="112" t="s">
        <v>63</v>
      </c>
      <c r="F15" s="112" t="s">
        <v>34</v>
      </c>
      <c r="G15" s="113">
        <v>32</v>
      </c>
      <c r="H15" s="111" t="s">
        <v>39</v>
      </c>
      <c r="I15" s="63" t="s">
        <v>64</v>
      </c>
      <c r="J15" s="95">
        <v>0.4375</v>
      </c>
      <c r="K15" s="95">
        <v>0.4294</v>
      </c>
      <c r="L15" s="95">
        <v>0.656</v>
      </c>
      <c r="M15" s="95">
        <v>0.642</v>
      </c>
      <c r="N15" s="95">
        <v>0.437</v>
      </c>
      <c r="O15" s="127">
        <v>0.43</v>
      </c>
      <c r="P15" s="116">
        <v>2</v>
      </c>
      <c r="Q15" s="119" t="str">
        <f t="shared" si="1"/>
        <v>NAS1352-7-32</v>
      </c>
      <c r="R15" s="13"/>
      <c r="S15" s="182"/>
      <c r="T15" s="182"/>
      <c r="U15" s="182"/>
      <c r="V15" s="182"/>
      <c r="W15" s="183"/>
      <c r="X15" s="184"/>
    </row>
    <row r="16" spans="1:24" ht="19.5" customHeight="1">
      <c r="A16" s="193" t="s">
        <v>18</v>
      </c>
      <c r="B16" s="12"/>
      <c r="C16" s="105" t="s">
        <v>32</v>
      </c>
      <c r="D16" s="112" t="s">
        <v>34</v>
      </c>
      <c r="E16" s="112" t="s">
        <v>63</v>
      </c>
      <c r="F16" s="112" t="s">
        <v>34</v>
      </c>
      <c r="G16" s="113">
        <v>36</v>
      </c>
      <c r="H16" s="111" t="s">
        <v>39</v>
      </c>
      <c r="I16" s="63" t="s">
        <v>64</v>
      </c>
      <c r="J16" s="95">
        <v>0.4375</v>
      </c>
      <c r="K16" s="95">
        <v>0.4294</v>
      </c>
      <c r="L16" s="95">
        <v>0.656</v>
      </c>
      <c r="M16" s="95">
        <v>0.642</v>
      </c>
      <c r="N16" s="95">
        <v>0.437</v>
      </c>
      <c r="O16" s="127">
        <v>0.43</v>
      </c>
      <c r="P16" s="116">
        <v>2.25</v>
      </c>
      <c r="Q16" s="129" t="str">
        <f t="shared" si="1"/>
        <v>NAS1352-7-36</v>
      </c>
      <c r="R16" s="13"/>
      <c r="S16" s="182"/>
      <c r="T16" s="182"/>
      <c r="U16" s="182"/>
      <c r="V16" s="182"/>
      <c r="W16" s="183"/>
      <c r="X16" s="192" t="s">
        <v>18</v>
      </c>
    </row>
    <row r="17" spans="1:24" ht="19.5" customHeight="1">
      <c r="A17" s="149"/>
      <c r="B17" s="12"/>
      <c r="C17" s="105" t="s">
        <v>32</v>
      </c>
      <c r="D17" s="112" t="s">
        <v>34</v>
      </c>
      <c r="E17" s="112" t="s">
        <v>63</v>
      </c>
      <c r="F17" s="112" t="s">
        <v>34</v>
      </c>
      <c r="G17" s="113">
        <v>40</v>
      </c>
      <c r="H17" s="111" t="s">
        <v>39</v>
      </c>
      <c r="I17" s="63" t="s">
        <v>64</v>
      </c>
      <c r="J17" s="95">
        <v>0.4375</v>
      </c>
      <c r="K17" s="95">
        <v>0.4294</v>
      </c>
      <c r="L17" s="95">
        <v>0.656</v>
      </c>
      <c r="M17" s="95">
        <v>0.642</v>
      </c>
      <c r="N17" s="95">
        <v>0.437</v>
      </c>
      <c r="O17" s="127">
        <v>0.43</v>
      </c>
      <c r="P17" s="116">
        <v>2.5</v>
      </c>
      <c r="Q17" s="129" t="str">
        <f t="shared" si="1"/>
        <v>NAS1352-7-40</v>
      </c>
      <c r="R17" s="13"/>
      <c r="S17" s="182"/>
      <c r="T17" s="182"/>
      <c r="U17" s="182"/>
      <c r="V17" s="182"/>
      <c r="W17" s="183"/>
      <c r="X17" s="150"/>
    </row>
    <row r="18" spans="1:24" ht="19.5" customHeight="1">
      <c r="A18" s="149"/>
      <c r="B18" s="12"/>
      <c r="C18" s="105" t="s">
        <v>32</v>
      </c>
      <c r="D18" s="112" t="s">
        <v>34</v>
      </c>
      <c r="E18" s="112" t="s">
        <v>63</v>
      </c>
      <c r="F18" s="112" t="s">
        <v>34</v>
      </c>
      <c r="G18" s="113">
        <v>44</v>
      </c>
      <c r="H18" s="111" t="s">
        <v>39</v>
      </c>
      <c r="I18" s="63" t="s">
        <v>64</v>
      </c>
      <c r="J18" s="95">
        <v>0.4375</v>
      </c>
      <c r="K18" s="95">
        <v>0.4294</v>
      </c>
      <c r="L18" s="95">
        <v>0.656</v>
      </c>
      <c r="M18" s="95">
        <v>0.642</v>
      </c>
      <c r="N18" s="95">
        <v>0.437</v>
      </c>
      <c r="O18" s="127">
        <v>0.43</v>
      </c>
      <c r="P18" s="116">
        <v>2.75</v>
      </c>
      <c r="Q18" s="129" t="str">
        <f t="shared" si="1"/>
        <v>NAS1352-7-44</v>
      </c>
      <c r="R18" s="13"/>
      <c r="S18" s="182"/>
      <c r="T18" s="182"/>
      <c r="U18" s="182"/>
      <c r="V18" s="182"/>
      <c r="W18" s="183"/>
      <c r="X18" s="150"/>
    </row>
    <row r="19" spans="1:24" ht="19.5" customHeight="1">
      <c r="A19" s="149"/>
      <c r="B19" s="12"/>
      <c r="C19" s="105" t="s">
        <v>32</v>
      </c>
      <c r="D19" s="112" t="s">
        <v>34</v>
      </c>
      <c r="E19" s="112" t="s">
        <v>63</v>
      </c>
      <c r="F19" s="112" t="s">
        <v>34</v>
      </c>
      <c r="G19" s="113">
        <v>48</v>
      </c>
      <c r="H19" s="111" t="s">
        <v>39</v>
      </c>
      <c r="I19" s="63" t="s">
        <v>64</v>
      </c>
      <c r="J19" s="95">
        <v>0.4375</v>
      </c>
      <c r="K19" s="95">
        <v>0.4294</v>
      </c>
      <c r="L19" s="95">
        <v>0.656</v>
      </c>
      <c r="M19" s="95">
        <v>0.642</v>
      </c>
      <c r="N19" s="95">
        <v>0.437</v>
      </c>
      <c r="O19" s="127">
        <v>0.43</v>
      </c>
      <c r="P19" s="116">
        <v>3</v>
      </c>
      <c r="Q19" s="129" t="str">
        <f t="shared" si="1"/>
        <v>NAS1352-7-48</v>
      </c>
      <c r="R19" s="13"/>
      <c r="S19" s="182"/>
      <c r="T19" s="182"/>
      <c r="U19" s="182"/>
      <c r="V19" s="182"/>
      <c r="W19" s="183"/>
      <c r="X19" s="150"/>
    </row>
    <row r="20" spans="1:24" ht="19.5" customHeight="1">
      <c r="A20" s="149"/>
      <c r="B20" s="12"/>
      <c r="C20" s="105" t="s">
        <v>32</v>
      </c>
      <c r="D20" s="112" t="s">
        <v>18</v>
      </c>
      <c r="E20" s="112" t="s">
        <v>63</v>
      </c>
      <c r="F20" s="112" t="s">
        <v>34</v>
      </c>
      <c r="G20" s="113">
        <v>6</v>
      </c>
      <c r="H20" s="111" t="s">
        <v>47</v>
      </c>
      <c r="I20" s="63" t="s">
        <v>64</v>
      </c>
      <c r="J20" s="95">
        <v>0.4375</v>
      </c>
      <c r="K20" s="95">
        <v>0.4294</v>
      </c>
      <c r="L20" s="95">
        <v>0.656</v>
      </c>
      <c r="M20" s="95">
        <v>0.642</v>
      </c>
      <c r="N20" s="95">
        <v>0.437</v>
      </c>
      <c r="O20" s="127">
        <v>0.43</v>
      </c>
      <c r="P20" s="116">
        <v>0.375</v>
      </c>
      <c r="Q20" s="119" t="str">
        <f aca="true" t="shared" si="2" ref="Q20:Q32">CONCATENATE(C20,D20,E20,"-",G20)</f>
        <v>NAS1352C7-6</v>
      </c>
      <c r="R20" s="13"/>
      <c r="S20" s="182"/>
      <c r="T20" s="182"/>
      <c r="U20" s="182"/>
      <c r="V20" s="182"/>
      <c r="W20" s="183"/>
      <c r="X20" s="150"/>
    </row>
    <row r="21" spans="1:24" ht="19.5" customHeight="1">
      <c r="A21" s="149"/>
      <c r="B21" s="12"/>
      <c r="C21" s="105" t="s">
        <v>32</v>
      </c>
      <c r="D21" s="112" t="s">
        <v>18</v>
      </c>
      <c r="E21" s="112" t="s">
        <v>63</v>
      </c>
      <c r="F21" s="112" t="s">
        <v>34</v>
      </c>
      <c r="G21" s="113">
        <v>7</v>
      </c>
      <c r="H21" s="111" t="s">
        <v>47</v>
      </c>
      <c r="I21" s="63" t="s">
        <v>64</v>
      </c>
      <c r="J21" s="95">
        <v>0.4375</v>
      </c>
      <c r="K21" s="95">
        <v>0.4294</v>
      </c>
      <c r="L21" s="95">
        <v>0.656</v>
      </c>
      <c r="M21" s="95">
        <v>0.642</v>
      </c>
      <c r="N21" s="95">
        <v>0.437</v>
      </c>
      <c r="O21" s="127">
        <v>0.43</v>
      </c>
      <c r="P21" s="116">
        <v>0.438</v>
      </c>
      <c r="Q21" s="119" t="str">
        <f t="shared" si="2"/>
        <v>NAS1352C7-7</v>
      </c>
      <c r="R21" s="13"/>
      <c r="S21" s="182"/>
      <c r="T21" s="182"/>
      <c r="U21" s="182"/>
      <c r="V21" s="182"/>
      <c r="W21" s="183"/>
      <c r="X21" s="150"/>
    </row>
    <row r="22" spans="1:24" ht="19.5" customHeight="1">
      <c r="A22" s="149"/>
      <c r="B22" s="12"/>
      <c r="C22" s="105" t="s">
        <v>32</v>
      </c>
      <c r="D22" s="112" t="s">
        <v>18</v>
      </c>
      <c r="E22" s="112" t="s">
        <v>63</v>
      </c>
      <c r="F22" s="112" t="s">
        <v>34</v>
      </c>
      <c r="G22" s="113">
        <v>8</v>
      </c>
      <c r="H22" s="111" t="s">
        <v>47</v>
      </c>
      <c r="I22" s="63" t="s">
        <v>64</v>
      </c>
      <c r="J22" s="95">
        <v>0.4375</v>
      </c>
      <c r="K22" s="95">
        <v>0.4294</v>
      </c>
      <c r="L22" s="95">
        <v>0.656</v>
      </c>
      <c r="M22" s="95">
        <v>0.642</v>
      </c>
      <c r="N22" s="95">
        <v>0.437</v>
      </c>
      <c r="O22" s="127">
        <v>0.43</v>
      </c>
      <c r="P22" s="116">
        <v>0.5</v>
      </c>
      <c r="Q22" s="119" t="str">
        <f t="shared" si="2"/>
        <v>NAS1352C7-8</v>
      </c>
      <c r="R22" s="13"/>
      <c r="S22" s="182"/>
      <c r="T22" s="182"/>
      <c r="U22" s="182"/>
      <c r="V22" s="182"/>
      <c r="W22" s="183"/>
      <c r="X22" s="150"/>
    </row>
    <row r="23" spans="1:24" ht="19.5" customHeight="1">
      <c r="A23" s="149"/>
      <c r="B23" s="12"/>
      <c r="C23" s="105" t="s">
        <v>32</v>
      </c>
      <c r="D23" s="112" t="s">
        <v>18</v>
      </c>
      <c r="E23" s="112" t="s">
        <v>63</v>
      </c>
      <c r="F23" s="112" t="s">
        <v>34</v>
      </c>
      <c r="G23" s="113">
        <v>10</v>
      </c>
      <c r="H23" s="111" t="s">
        <v>47</v>
      </c>
      <c r="I23" s="63" t="s">
        <v>64</v>
      </c>
      <c r="J23" s="95">
        <v>0.4375</v>
      </c>
      <c r="K23" s="95">
        <v>0.4294</v>
      </c>
      <c r="L23" s="95">
        <v>0.656</v>
      </c>
      <c r="M23" s="95">
        <v>0.642</v>
      </c>
      <c r="N23" s="95">
        <v>0.437</v>
      </c>
      <c r="O23" s="127">
        <v>0.43</v>
      </c>
      <c r="P23" s="116">
        <v>0.625</v>
      </c>
      <c r="Q23" s="119" t="str">
        <f t="shared" si="2"/>
        <v>NAS1352C7-10</v>
      </c>
      <c r="R23" s="13"/>
      <c r="S23" s="92"/>
      <c r="T23" s="92"/>
      <c r="U23" s="92"/>
      <c r="V23" s="182"/>
      <c r="W23" s="183"/>
      <c r="X23" s="150"/>
    </row>
    <row r="24" spans="1:24" ht="19.5" customHeight="1">
      <c r="A24" s="149"/>
      <c r="B24" s="12"/>
      <c r="C24" s="105" t="s">
        <v>32</v>
      </c>
      <c r="D24" s="112" t="s">
        <v>18</v>
      </c>
      <c r="E24" s="112" t="s">
        <v>63</v>
      </c>
      <c r="F24" s="112" t="s">
        <v>34</v>
      </c>
      <c r="G24" s="113">
        <v>12</v>
      </c>
      <c r="H24" s="111" t="s">
        <v>47</v>
      </c>
      <c r="I24" s="63" t="s">
        <v>64</v>
      </c>
      <c r="J24" s="95">
        <v>0.4375</v>
      </c>
      <c r="K24" s="95">
        <v>0.4294</v>
      </c>
      <c r="L24" s="95">
        <v>0.656</v>
      </c>
      <c r="M24" s="95">
        <v>0.642</v>
      </c>
      <c r="N24" s="95">
        <v>0.437</v>
      </c>
      <c r="O24" s="127">
        <v>0.43</v>
      </c>
      <c r="P24" s="116">
        <v>0.75</v>
      </c>
      <c r="Q24" s="119" t="str">
        <f t="shared" si="2"/>
        <v>NAS1352C7-12</v>
      </c>
      <c r="R24" s="13"/>
      <c r="S24" s="92"/>
      <c r="T24" s="92"/>
      <c r="U24" s="92"/>
      <c r="V24" s="92"/>
      <c r="W24" s="93"/>
      <c r="X24" s="150"/>
    </row>
    <row r="25" spans="1:24" ht="19.5" customHeight="1">
      <c r="A25" s="149"/>
      <c r="B25" s="12"/>
      <c r="C25" s="105" t="s">
        <v>32</v>
      </c>
      <c r="D25" s="112" t="s">
        <v>18</v>
      </c>
      <c r="E25" s="112" t="s">
        <v>63</v>
      </c>
      <c r="F25" s="112" t="s">
        <v>34</v>
      </c>
      <c r="G25" s="113">
        <v>14</v>
      </c>
      <c r="H25" s="111" t="s">
        <v>47</v>
      </c>
      <c r="I25" s="63" t="s">
        <v>64</v>
      </c>
      <c r="J25" s="95">
        <v>0.4375</v>
      </c>
      <c r="K25" s="95">
        <v>0.4294</v>
      </c>
      <c r="L25" s="95">
        <v>0.656</v>
      </c>
      <c r="M25" s="95">
        <v>0.642</v>
      </c>
      <c r="N25" s="95">
        <v>0.437</v>
      </c>
      <c r="O25" s="127">
        <v>0.43</v>
      </c>
      <c r="P25" s="116">
        <v>0.875</v>
      </c>
      <c r="Q25" s="119" t="str">
        <f t="shared" si="2"/>
        <v>NAS1352C7-14</v>
      </c>
      <c r="R25" s="13"/>
      <c r="S25" s="182"/>
      <c r="T25" s="182"/>
      <c r="U25" s="182"/>
      <c r="V25" s="182"/>
      <c r="W25" s="183"/>
      <c r="X25" s="150"/>
    </row>
    <row r="26" spans="1:24" ht="19.5" customHeight="1">
      <c r="A26" s="149"/>
      <c r="B26" s="12"/>
      <c r="C26" s="105" t="s">
        <v>32</v>
      </c>
      <c r="D26" s="112" t="s">
        <v>18</v>
      </c>
      <c r="E26" s="112" t="s">
        <v>63</v>
      </c>
      <c r="F26" s="112" t="s">
        <v>34</v>
      </c>
      <c r="G26" s="113">
        <v>16</v>
      </c>
      <c r="H26" s="111" t="s">
        <v>47</v>
      </c>
      <c r="I26" s="63" t="s">
        <v>64</v>
      </c>
      <c r="J26" s="95">
        <v>0.4375</v>
      </c>
      <c r="K26" s="95">
        <v>0.4294</v>
      </c>
      <c r="L26" s="95">
        <v>0.656</v>
      </c>
      <c r="M26" s="95">
        <v>0.642</v>
      </c>
      <c r="N26" s="95">
        <v>0.437</v>
      </c>
      <c r="O26" s="127">
        <v>0.43</v>
      </c>
      <c r="P26" s="116">
        <v>1</v>
      </c>
      <c r="Q26" s="119" t="str">
        <f t="shared" si="2"/>
        <v>NAS1352C7-16</v>
      </c>
      <c r="R26" s="13"/>
      <c r="S26" s="182"/>
      <c r="T26" s="182"/>
      <c r="U26" s="182"/>
      <c r="V26" s="182"/>
      <c r="W26" s="183"/>
      <c r="X26" s="150"/>
    </row>
    <row r="27" spans="1:24" ht="19.5" customHeight="1">
      <c r="A27" s="149"/>
      <c r="B27" s="12"/>
      <c r="C27" s="105" t="s">
        <v>32</v>
      </c>
      <c r="D27" s="112" t="s">
        <v>18</v>
      </c>
      <c r="E27" s="112" t="s">
        <v>63</v>
      </c>
      <c r="F27" s="112" t="s">
        <v>34</v>
      </c>
      <c r="G27" s="113">
        <v>20</v>
      </c>
      <c r="H27" s="111" t="s">
        <v>47</v>
      </c>
      <c r="I27" s="63" t="s">
        <v>64</v>
      </c>
      <c r="J27" s="95">
        <v>0.4375</v>
      </c>
      <c r="K27" s="95">
        <v>0.4294</v>
      </c>
      <c r="L27" s="95">
        <v>0.656</v>
      </c>
      <c r="M27" s="95">
        <v>0.642</v>
      </c>
      <c r="N27" s="95">
        <v>0.437</v>
      </c>
      <c r="O27" s="127">
        <v>0.43</v>
      </c>
      <c r="P27" s="116">
        <v>1.25</v>
      </c>
      <c r="Q27" s="119" t="str">
        <f t="shared" si="2"/>
        <v>NAS1352C7-20</v>
      </c>
      <c r="R27" s="13"/>
      <c r="S27" s="182"/>
      <c r="T27" s="182"/>
      <c r="U27" s="182"/>
      <c r="V27" s="182"/>
      <c r="W27" s="183"/>
      <c r="X27" s="150"/>
    </row>
    <row r="28" spans="1:24" ht="19.5" customHeight="1">
      <c r="A28" s="185"/>
      <c r="B28" s="12"/>
      <c r="C28" s="105" t="s">
        <v>32</v>
      </c>
      <c r="D28" s="112" t="s">
        <v>18</v>
      </c>
      <c r="E28" s="112" t="s">
        <v>63</v>
      </c>
      <c r="F28" s="112" t="s">
        <v>34</v>
      </c>
      <c r="G28" s="113">
        <v>24</v>
      </c>
      <c r="H28" s="111" t="s">
        <v>47</v>
      </c>
      <c r="I28" s="63" t="s">
        <v>64</v>
      </c>
      <c r="J28" s="95">
        <v>0.4375</v>
      </c>
      <c r="K28" s="95">
        <v>0.4294</v>
      </c>
      <c r="L28" s="95">
        <v>0.656</v>
      </c>
      <c r="M28" s="95">
        <v>0.642</v>
      </c>
      <c r="N28" s="95">
        <v>0.437</v>
      </c>
      <c r="O28" s="127">
        <v>0.43</v>
      </c>
      <c r="P28" s="116">
        <v>1.5</v>
      </c>
      <c r="Q28" s="119" t="str">
        <f t="shared" si="2"/>
        <v>NAS1352C7-24</v>
      </c>
      <c r="R28" s="13"/>
      <c r="S28" s="182"/>
      <c r="T28" s="182"/>
      <c r="U28" s="182"/>
      <c r="V28" s="182"/>
      <c r="W28" s="183"/>
      <c r="X28" s="184"/>
    </row>
    <row r="29" spans="1:24" ht="19.5" customHeight="1">
      <c r="A29" s="149" t="s">
        <v>9</v>
      </c>
      <c r="B29" s="12"/>
      <c r="C29" s="105" t="s">
        <v>32</v>
      </c>
      <c r="D29" s="112" t="s">
        <v>18</v>
      </c>
      <c r="E29" s="112" t="s">
        <v>63</v>
      </c>
      <c r="F29" s="112" t="s">
        <v>34</v>
      </c>
      <c r="G29" s="113">
        <v>28</v>
      </c>
      <c r="H29" s="111" t="s">
        <v>47</v>
      </c>
      <c r="I29" s="63" t="s">
        <v>64</v>
      </c>
      <c r="J29" s="95">
        <v>0.4375</v>
      </c>
      <c r="K29" s="95">
        <v>0.4294</v>
      </c>
      <c r="L29" s="95">
        <v>0.656</v>
      </c>
      <c r="M29" s="95">
        <v>0.642</v>
      </c>
      <c r="N29" s="95">
        <v>0.437</v>
      </c>
      <c r="O29" s="127">
        <v>0.43</v>
      </c>
      <c r="P29" s="116">
        <v>1.75</v>
      </c>
      <c r="Q29" s="119" t="str">
        <f>CONCATENATE(C29,D29,E29,"-",G29)</f>
        <v>NAS1352C7-28</v>
      </c>
      <c r="R29" s="13"/>
      <c r="S29" s="182"/>
      <c r="T29" s="182"/>
      <c r="U29" s="182"/>
      <c r="V29" s="182"/>
      <c r="W29" s="183"/>
      <c r="X29" s="150" t="s">
        <v>9</v>
      </c>
    </row>
    <row r="30" spans="1:24" ht="19.5" customHeight="1">
      <c r="A30" s="149"/>
      <c r="B30" s="12"/>
      <c r="C30" s="105" t="s">
        <v>32</v>
      </c>
      <c r="D30" s="112" t="s">
        <v>18</v>
      </c>
      <c r="E30" s="112" t="s">
        <v>63</v>
      </c>
      <c r="F30" s="112" t="s">
        <v>34</v>
      </c>
      <c r="G30" s="113">
        <v>32</v>
      </c>
      <c r="H30" s="111" t="s">
        <v>47</v>
      </c>
      <c r="I30" s="63" t="s">
        <v>64</v>
      </c>
      <c r="J30" s="95">
        <v>0.4375</v>
      </c>
      <c r="K30" s="95">
        <v>0.4294</v>
      </c>
      <c r="L30" s="95">
        <v>0.656</v>
      </c>
      <c r="M30" s="95">
        <v>0.642</v>
      </c>
      <c r="N30" s="95">
        <v>0.437</v>
      </c>
      <c r="O30" s="127">
        <v>0.43</v>
      </c>
      <c r="P30" s="116">
        <v>2</v>
      </c>
      <c r="Q30" s="119" t="str">
        <f aca="true" t="shared" si="3" ref="Q30:Q49">CONCATENATE(C30,D30,E30,"-",G30)</f>
        <v>NAS1352C7-32</v>
      </c>
      <c r="R30" s="13"/>
      <c r="S30" s="182"/>
      <c r="T30" s="182"/>
      <c r="U30" s="182"/>
      <c r="V30" s="182"/>
      <c r="W30" s="183"/>
      <c r="X30" s="150"/>
    </row>
    <row r="31" spans="1:24" ht="19.5" customHeight="1">
      <c r="A31" s="149"/>
      <c r="B31" s="12"/>
      <c r="C31" s="105" t="s">
        <v>32</v>
      </c>
      <c r="D31" s="112" t="s">
        <v>18</v>
      </c>
      <c r="E31" s="112" t="s">
        <v>63</v>
      </c>
      <c r="F31" s="112" t="s">
        <v>34</v>
      </c>
      <c r="G31" s="113">
        <v>36</v>
      </c>
      <c r="H31" s="111" t="s">
        <v>47</v>
      </c>
      <c r="I31" s="63" t="s">
        <v>64</v>
      </c>
      <c r="J31" s="95">
        <v>0.4375</v>
      </c>
      <c r="K31" s="95">
        <v>0.4294</v>
      </c>
      <c r="L31" s="95">
        <v>0.656</v>
      </c>
      <c r="M31" s="95">
        <v>0.642</v>
      </c>
      <c r="N31" s="95">
        <v>0.437</v>
      </c>
      <c r="O31" s="127">
        <v>0.43</v>
      </c>
      <c r="P31" s="116">
        <v>2.25</v>
      </c>
      <c r="Q31" s="119" t="str">
        <f t="shared" si="2"/>
        <v>NAS1352C7-36</v>
      </c>
      <c r="R31" s="13"/>
      <c r="S31" s="182"/>
      <c r="T31" s="182"/>
      <c r="U31" s="182"/>
      <c r="V31" s="182"/>
      <c r="W31" s="183"/>
      <c r="X31" s="150"/>
    </row>
    <row r="32" spans="1:24" ht="19.5" customHeight="1">
      <c r="A32" s="149"/>
      <c r="B32" s="12"/>
      <c r="C32" s="105" t="s">
        <v>32</v>
      </c>
      <c r="D32" s="112" t="s">
        <v>18</v>
      </c>
      <c r="E32" s="112" t="s">
        <v>63</v>
      </c>
      <c r="F32" s="112" t="s">
        <v>34</v>
      </c>
      <c r="G32" s="113">
        <v>40</v>
      </c>
      <c r="H32" s="111" t="s">
        <v>47</v>
      </c>
      <c r="I32" s="63" t="s">
        <v>64</v>
      </c>
      <c r="J32" s="95">
        <v>0.4375</v>
      </c>
      <c r="K32" s="95">
        <v>0.4294</v>
      </c>
      <c r="L32" s="95">
        <v>0.656</v>
      </c>
      <c r="M32" s="95">
        <v>0.642</v>
      </c>
      <c r="N32" s="95">
        <v>0.437</v>
      </c>
      <c r="O32" s="127">
        <v>0.43</v>
      </c>
      <c r="P32" s="116">
        <v>2.5</v>
      </c>
      <c r="Q32" s="119" t="str">
        <f t="shared" si="2"/>
        <v>NAS1352C7-40</v>
      </c>
      <c r="R32" s="13"/>
      <c r="S32" s="182"/>
      <c r="T32" s="182"/>
      <c r="U32" s="182"/>
      <c r="V32" s="182"/>
      <c r="W32" s="183"/>
      <c r="X32" s="150"/>
    </row>
    <row r="33" spans="1:24" ht="19.5" customHeight="1">
      <c r="A33" s="149"/>
      <c r="B33" s="12"/>
      <c r="C33" s="105" t="s">
        <v>32</v>
      </c>
      <c r="D33" s="112" t="s">
        <v>18</v>
      </c>
      <c r="E33" s="112" t="s">
        <v>63</v>
      </c>
      <c r="F33" s="112" t="s">
        <v>34</v>
      </c>
      <c r="G33" s="113">
        <v>44</v>
      </c>
      <c r="H33" s="111" t="s">
        <v>47</v>
      </c>
      <c r="I33" s="63" t="s">
        <v>64</v>
      </c>
      <c r="J33" s="95">
        <v>0.4375</v>
      </c>
      <c r="K33" s="95">
        <v>0.4294</v>
      </c>
      <c r="L33" s="95">
        <v>0.656</v>
      </c>
      <c r="M33" s="95">
        <v>0.642</v>
      </c>
      <c r="N33" s="95">
        <v>0.437</v>
      </c>
      <c r="O33" s="127">
        <v>0.43</v>
      </c>
      <c r="P33" s="116">
        <v>2.75</v>
      </c>
      <c r="Q33" s="119" t="str">
        <f t="shared" si="3"/>
        <v>NAS1352C7-44</v>
      </c>
      <c r="R33" s="13"/>
      <c r="S33" s="182"/>
      <c r="T33" s="182"/>
      <c r="U33" s="182"/>
      <c r="V33" s="182"/>
      <c r="W33" s="183"/>
      <c r="X33" s="150"/>
    </row>
    <row r="34" spans="1:24" ht="19.5" customHeight="1">
      <c r="A34" s="149"/>
      <c r="B34" s="12"/>
      <c r="C34" s="105" t="s">
        <v>32</v>
      </c>
      <c r="D34" s="112" t="s">
        <v>18</v>
      </c>
      <c r="E34" s="112" t="s">
        <v>63</v>
      </c>
      <c r="F34" s="112" t="s">
        <v>34</v>
      </c>
      <c r="G34" s="113">
        <v>48</v>
      </c>
      <c r="H34" s="111" t="s">
        <v>47</v>
      </c>
      <c r="I34" s="63" t="s">
        <v>64</v>
      </c>
      <c r="J34" s="95">
        <v>0.4375</v>
      </c>
      <c r="K34" s="95">
        <v>0.4294</v>
      </c>
      <c r="L34" s="95">
        <v>0.656</v>
      </c>
      <c r="M34" s="95">
        <v>0.642</v>
      </c>
      <c r="N34" s="95">
        <v>0.437</v>
      </c>
      <c r="O34" s="127">
        <v>0.43</v>
      </c>
      <c r="P34" s="116">
        <v>3</v>
      </c>
      <c r="Q34" s="119" t="str">
        <f t="shared" si="3"/>
        <v>NAS1352C7-48</v>
      </c>
      <c r="R34" s="13"/>
      <c r="S34" s="182"/>
      <c r="T34" s="182"/>
      <c r="U34" s="182"/>
      <c r="V34" s="182"/>
      <c r="W34" s="183"/>
      <c r="X34" s="150"/>
    </row>
    <row r="35" spans="1:24" ht="19.5" customHeight="1">
      <c r="A35" s="149"/>
      <c r="B35" s="12"/>
      <c r="C35" s="105" t="s">
        <v>32</v>
      </c>
      <c r="D35" s="112" t="s">
        <v>48</v>
      </c>
      <c r="E35" s="112" t="s">
        <v>63</v>
      </c>
      <c r="F35" s="112" t="s">
        <v>34</v>
      </c>
      <c r="G35" s="113">
        <v>6</v>
      </c>
      <c r="H35" s="111" t="s">
        <v>49</v>
      </c>
      <c r="I35" s="63" t="s">
        <v>64</v>
      </c>
      <c r="J35" s="95">
        <v>0.4375</v>
      </c>
      <c r="K35" s="95">
        <v>0.4294</v>
      </c>
      <c r="L35" s="95">
        <v>0.656</v>
      </c>
      <c r="M35" s="95">
        <v>0.642</v>
      </c>
      <c r="N35" s="95">
        <v>0.437</v>
      </c>
      <c r="O35" s="127">
        <v>0.43</v>
      </c>
      <c r="P35" s="116">
        <v>0.375</v>
      </c>
      <c r="Q35" s="119" t="str">
        <f t="shared" si="3"/>
        <v>NAS1352N7-6</v>
      </c>
      <c r="R35" s="13"/>
      <c r="S35" s="182"/>
      <c r="T35" s="182"/>
      <c r="U35" s="182"/>
      <c r="V35" s="182"/>
      <c r="W35" s="183"/>
      <c r="X35" s="150"/>
    </row>
    <row r="36" spans="1:24" ht="19.5" customHeight="1">
      <c r="A36" s="149"/>
      <c r="B36" s="12"/>
      <c r="C36" s="105" t="s">
        <v>32</v>
      </c>
      <c r="D36" s="112" t="s">
        <v>48</v>
      </c>
      <c r="E36" s="112" t="s">
        <v>63</v>
      </c>
      <c r="F36" s="112" t="s">
        <v>34</v>
      </c>
      <c r="G36" s="113">
        <v>7</v>
      </c>
      <c r="H36" s="111" t="s">
        <v>49</v>
      </c>
      <c r="I36" s="63" t="s">
        <v>64</v>
      </c>
      <c r="J36" s="95">
        <v>0.4375</v>
      </c>
      <c r="K36" s="95">
        <v>0.4294</v>
      </c>
      <c r="L36" s="95">
        <v>0.656</v>
      </c>
      <c r="M36" s="95">
        <v>0.642</v>
      </c>
      <c r="N36" s="95">
        <v>0.437</v>
      </c>
      <c r="O36" s="127">
        <v>0.43</v>
      </c>
      <c r="P36" s="116">
        <v>0.438</v>
      </c>
      <c r="Q36" s="119" t="str">
        <f t="shared" si="3"/>
        <v>NAS1352N7-7</v>
      </c>
      <c r="R36" s="13"/>
      <c r="S36" s="182"/>
      <c r="T36" s="182"/>
      <c r="U36" s="182"/>
      <c r="V36" s="182"/>
      <c r="W36" s="183"/>
      <c r="X36" s="150"/>
    </row>
    <row r="37" spans="1:24" ht="19.5" customHeight="1">
      <c r="A37" s="149"/>
      <c r="B37" s="12"/>
      <c r="C37" s="105" t="s">
        <v>32</v>
      </c>
      <c r="D37" s="112" t="s">
        <v>48</v>
      </c>
      <c r="E37" s="112" t="s">
        <v>63</v>
      </c>
      <c r="F37" s="112" t="s">
        <v>34</v>
      </c>
      <c r="G37" s="113">
        <v>8</v>
      </c>
      <c r="H37" s="111" t="s">
        <v>49</v>
      </c>
      <c r="I37" s="63" t="s">
        <v>64</v>
      </c>
      <c r="J37" s="95">
        <v>0.4375</v>
      </c>
      <c r="K37" s="95">
        <v>0.4294</v>
      </c>
      <c r="L37" s="95">
        <v>0.656</v>
      </c>
      <c r="M37" s="95">
        <v>0.642</v>
      </c>
      <c r="N37" s="95">
        <v>0.437</v>
      </c>
      <c r="O37" s="127">
        <v>0.43</v>
      </c>
      <c r="P37" s="116">
        <v>0.5</v>
      </c>
      <c r="Q37" s="119" t="str">
        <f t="shared" si="3"/>
        <v>NAS1352N7-8</v>
      </c>
      <c r="R37" s="13"/>
      <c r="S37" s="182"/>
      <c r="T37" s="182"/>
      <c r="U37" s="182"/>
      <c r="V37" s="182"/>
      <c r="W37" s="183"/>
      <c r="X37" s="150"/>
    </row>
    <row r="38" spans="1:24" ht="19.5" customHeight="1">
      <c r="A38" s="149"/>
      <c r="B38" s="12"/>
      <c r="C38" s="105" t="s">
        <v>32</v>
      </c>
      <c r="D38" s="112" t="s">
        <v>48</v>
      </c>
      <c r="E38" s="112" t="s">
        <v>63</v>
      </c>
      <c r="F38" s="112" t="s">
        <v>34</v>
      </c>
      <c r="G38" s="113">
        <v>10</v>
      </c>
      <c r="H38" s="111" t="s">
        <v>49</v>
      </c>
      <c r="I38" s="63" t="s">
        <v>64</v>
      </c>
      <c r="J38" s="95">
        <v>0.4375</v>
      </c>
      <c r="K38" s="95">
        <v>0.4294</v>
      </c>
      <c r="L38" s="95">
        <v>0.656</v>
      </c>
      <c r="M38" s="95">
        <v>0.642</v>
      </c>
      <c r="N38" s="95">
        <v>0.437</v>
      </c>
      <c r="O38" s="127">
        <v>0.43</v>
      </c>
      <c r="P38" s="116">
        <v>0.625</v>
      </c>
      <c r="Q38" s="119" t="str">
        <f t="shared" si="3"/>
        <v>NAS1352N7-10</v>
      </c>
      <c r="R38" s="13"/>
      <c r="S38" s="182"/>
      <c r="T38" s="182"/>
      <c r="U38" s="182"/>
      <c r="V38" s="182"/>
      <c r="W38" s="183"/>
      <c r="X38" s="150"/>
    </row>
    <row r="39" spans="1:24" ht="19.5" customHeight="1">
      <c r="A39" s="149"/>
      <c r="B39" s="12"/>
      <c r="C39" s="105" t="s">
        <v>32</v>
      </c>
      <c r="D39" s="112" t="s">
        <v>48</v>
      </c>
      <c r="E39" s="112" t="s">
        <v>63</v>
      </c>
      <c r="F39" s="112" t="s">
        <v>34</v>
      </c>
      <c r="G39" s="113">
        <v>12</v>
      </c>
      <c r="H39" s="111" t="s">
        <v>49</v>
      </c>
      <c r="I39" s="63" t="s">
        <v>64</v>
      </c>
      <c r="J39" s="95">
        <v>0.4375</v>
      </c>
      <c r="K39" s="95">
        <v>0.4294</v>
      </c>
      <c r="L39" s="95">
        <v>0.656</v>
      </c>
      <c r="M39" s="95">
        <v>0.642</v>
      </c>
      <c r="N39" s="95">
        <v>0.437</v>
      </c>
      <c r="O39" s="127">
        <v>0.43</v>
      </c>
      <c r="P39" s="116">
        <v>0.75</v>
      </c>
      <c r="Q39" s="119" t="str">
        <f t="shared" si="3"/>
        <v>NAS1352N7-12</v>
      </c>
      <c r="R39" s="13"/>
      <c r="S39" s="182"/>
      <c r="T39" s="182"/>
      <c r="U39" s="182"/>
      <c r="V39" s="182"/>
      <c r="W39" s="183"/>
      <c r="X39" s="150"/>
    </row>
    <row r="40" spans="1:24" ht="19.5" customHeight="1">
      <c r="A40" s="149"/>
      <c r="B40" s="12"/>
      <c r="C40" s="105" t="s">
        <v>32</v>
      </c>
      <c r="D40" s="112" t="s">
        <v>48</v>
      </c>
      <c r="E40" s="112" t="s">
        <v>63</v>
      </c>
      <c r="F40" s="112" t="s">
        <v>34</v>
      </c>
      <c r="G40" s="113">
        <v>14</v>
      </c>
      <c r="H40" s="111" t="s">
        <v>49</v>
      </c>
      <c r="I40" s="63" t="s">
        <v>64</v>
      </c>
      <c r="J40" s="95">
        <v>0.4375</v>
      </c>
      <c r="K40" s="95">
        <v>0.4294</v>
      </c>
      <c r="L40" s="95">
        <v>0.656</v>
      </c>
      <c r="M40" s="95">
        <v>0.642</v>
      </c>
      <c r="N40" s="95">
        <v>0.437</v>
      </c>
      <c r="O40" s="127">
        <v>0.43</v>
      </c>
      <c r="P40" s="116">
        <v>0.875</v>
      </c>
      <c r="Q40" s="119" t="str">
        <f t="shared" si="3"/>
        <v>NAS1352N7-14</v>
      </c>
      <c r="R40" s="13"/>
      <c r="S40" s="182"/>
      <c r="T40" s="182"/>
      <c r="U40" s="182"/>
      <c r="V40" s="182"/>
      <c r="W40" s="183"/>
      <c r="X40" s="150"/>
    </row>
    <row r="41" spans="1:24" ht="19.5" customHeight="1">
      <c r="A41" s="185"/>
      <c r="B41" s="12"/>
      <c r="C41" s="105" t="s">
        <v>32</v>
      </c>
      <c r="D41" s="112" t="s">
        <v>48</v>
      </c>
      <c r="E41" s="112" t="s">
        <v>63</v>
      </c>
      <c r="F41" s="112" t="s">
        <v>34</v>
      </c>
      <c r="G41" s="113">
        <v>16</v>
      </c>
      <c r="H41" s="111" t="s">
        <v>49</v>
      </c>
      <c r="I41" s="63" t="s">
        <v>64</v>
      </c>
      <c r="J41" s="95">
        <v>0.4375</v>
      </c>
      <c r="K41" s="95">
        <v>0.4294</v>
      </c>
      <c r="L41" s="95">
        <v>0.656</v>
      </c>
      <c r="M41" s="95">
        <v>0.642</v>
      </c>
      <c r="N41" s="95">
        <v>0.437</v>
      </c>
      <c r="O41" s="127">
        <v>0.43</v>
      </c>
      <c r="P41" s="116">
        <v>1</v>
      </c>
      <c r="Q41" s="119" t="str">
        <f t="shared" si="3"/>
        <v>NAS1352N7-16</v>
      </c>
      <c r="R41" s="13"/>
      <c r="S41" s="182"/>
      <c r="T41" s="182"/>
      <c r="U41" s="182"/>
      <c r="V41" s="182"/>
      <c r="W41" s="183"/>
      <c r="X41" s="184"/>
    </row>
    <row r="42" spans="1:24" ht="19.5" customHeight="1">
      <c r="A42" s="149" t="s">
        <v>17</v>
      </c>
      <c r="B42" s="12"/>
      <c r="C42" s="105" t="s">
        <v>32</v>
      </c>
      <c r="D42" s="112" t="s">
        <v>48</v>
      </c>
      <c r="E42" s="112" t="s">
        <v>63</v>
      </c>
      <c r="F42" s="112" t="s">
        <v>34</v>
      </c>
      <c r="G42" s="113">
        <v>20</v>
      </c>
      <c r="H42" s="111" t="s">
        <v>49</v>
      </c>
      <c r="I42" s="63" t="s">
        <v>64</v>
      </c>
      <c r="J42" s="95">
        <v>0.4375</v>
      </c>
      <c r="K42" s="95">
        <v>0.4294</v>
      </c>
      <c r="L42" s="95">
        <v>0.656</v>
      </c>
      <c r="M42" s="95">
        <v>0.642</v>
      </c>
      <c r="N42" s="95">
        <v>0.437</v>
      </c>
      <c r="O42" s="127">
        <v>0.43</v>
      </c>
      <c r="P42" s="116">
        <v>1.25</v>
      </c>
      <c r="Q42" s="119" t="str">
        <f t="shared" si="3"/>
        <v>NAS1352N7-20</v>
      </c>
      <c r="R42" s="13"/>
      <c r="S42" s="13"/>
      <c r="T42" s="13"/>
      <c r="U42" s="13"/>
      <c r="V42" s="13"/>
      <c r="W42" s="14"/>
      <c r="X42" s="150" t="s">
        <v>17</v>
      </c>
    </row>
    <row r="43" spans="1:24" ht="19.5" customHeight="1">
      <c r="A43" s="149"/>
      <c r="B43" s="12"/>
      <c r="C43" s="105" t="s">
        <v>32</v>
      </c>
      <c r="D43" s="112" t="s">
        <v>48</v>
      </c>
      <c r="E43" s="112" t="s">
        <v>63</v>
      </c>
      <c r="F43" s="112" t="s">
        <v>34</v>
      </c>
      <c r="G43" s="113">
        <v>24</v>
      </c>
      <c r="H43" s="111" t="s">
        <v>49</v>
      </c>
      <c r="I43" s="63" t="s">
        <v>64</v>
      </c>
      <c r="J43" s="95">
        <v>0.4375</v>
      </c>
      <c r="K43" s="95">
        <v>0.4294</v>
      </c>
      <c r="L43" s="95">
        <v>0.656</v>
      </c>
      <c r="M43" s="95">
        <v>0.642</v>
      </c>
      <c r="N43" s="95">
        <v>0.437</v>
      </c>
      <c r="O43" s="127">
        <v>0.43</v>
      </c>
      <c r="P43" s="116">
        <v>1.5</v>
      </c>
      <c r="Q43" s="119" t="str">
        <f t="shared" si="3"/>
        <v>NAS1352N7-24</v>
      </c>
      <c r="R43" s="210"/>
      <c r="S43" s="210"/>
      <c r="T43" s="211"/>
      <c r="U43" s="212"/>
      <c r="V43" s="211"/>
      <c r="W43" s="213"/>
      <c r="X43" s="150"/>
    </row>
    <row r="44" spans="1:24" ht="19.5" customHeight="1">
      <c r="A44" s="149"/>
      <c r="B44" s="12"/>
      <c r="C44" s="105" t="s">
        <v>32</v>
      </c>
      <c r="D44" s="112" t="s">
        <v>48</v>
      </c>
      <c r="E44" s="112" t="s">
        <v>63</v>
      </c>
      <c r="F44" s="112" t="s">
        <v>34</v>
      </c>
      <c r="G44" s="113">
        <v>28</v>
      </c>
      <c r="H44" s="111" t="s">
        <v>49</v>
      </c>
      <c r="I44" s="63" t="s">
        <v>64</v>
      </c>
      <c r="J44" s="95">
        <v>0.4375</v>
      </c>
      <c r="K44" s="95">
        <v>0.4294</v>
      </c>
      <c r="L44" s="95">
        <v>0.656</v>
      </c>
      <c r="M44" s="95">
        <v>0.642</v>
      </c>
      <c r="N44" s="95">
        <v>0.437</v>
      </c>
      <c r="O44" s="127">
        <v>0.43</v>
      </c>
      <c r="P44" s="116">
        <v>1.75</v>
      </c>
      <c r="Q44" s="119" t="str">
        <f t="shared" si="3"/>
        <v>NAS1352N7-28</v>
      </c>
      <c r="R44" s="13"/>
      <c r="S44" s="13"/>
      <c r="T44" s="212"/>
      <c r="U44" s="212"/>
      <c r="V44" s="212"/>
      <c r="W44" s="213"/>
      <c r="X44" s="150"/>
    </row>
    <row r="45" spans="1:24" ht="19.5" customHeight="1">
      <c r="A45" s="149"/>
      <c r="B45" s="12"/>
      <c r="C45" s="105" t="s">
        <v>32</v>
      </c>
      <c r="D45" s="112" t="s">
        <v>48</v>
      </c>
      <c r="E45" s="112" t="s">
        <v>63</v>
      </c>
      <c r="F45" s="112" t="s">
        <v>34</v>
      </c>
      <c r="G45" s="113">
        <v>32</v>
      </c>
      <c r="H45" s="111" t="s">
        <v>49</v>
      </c>
      <c r="I45" s="63" t="s">
        <v>64</v>
      </c>
      <c r="J45" s="95">
        <v>0.4375</v>
      </c>
      <c r="K45" s="95">
        <v>0.4294</v>
      </c>
      <c r="L45" s="95">
        <v>0.656</v>
      </c>
      <c r="M45" s="95">
        <v>0.642</v>
      </c>
      <c r="N45" s="95">
        <v>0.437</v>
      </c>
      <c r="O45" s="127">
        <v>0.43</v>
      </c>
      <c r="P45" s="116">
        <v>2</v>
      </c>
      <c r="Q45" s="119" t="str">
        <f t="shared" si="3"/>
        <v>NAS1352N7-32</v>
      </c>
      <c r="R45" s="13"/>
      <c r="S45" s="13"/>
      <c r="T45" s="212"/>
      <c r="U45" s="212"/>
      <c r="V45" s="212"/>
      <c r="W45" s="213"/>
      <c r="X45" s="150"/>
    </row>
    <row r="46" spans="1:24" ht="19.5" customHeight="1">
      <c r="A46" s="149"/>
      <c r="B46" s="12"/>
      <c r="C46" s="105" t="s">
        <v>32</v>
      </c>
      <c r="D46" s="112" t="s">
        <v>48</v>
      </c>
      <c r="E46" s="112" t="s">
        <v>63</v>
      </c>
      <c r="F46" s="112" t="s">
        <v>34</v>
      </c>
      <c r="G46" s="113">
        <v>36</v>
      </c>
      <c r="H46" s="111" t="s">
        <v>49</v>
      </c>
      <c r="I46" s="63" t="s">
        <v>64</v>
      </c>
      <c r="J46" s="95">
        <v>0.4375</v>
      </c>
      <c r="K46" s="95">
        <v>0.4294</v>
      </c>
      <c r="L46" s="95">
        <v>0.656</v>
      </c>
      <c r="M46" s="95">
        <v>0.642</v>
      </c>
      <c r="N46" s="95">
        <v>0.437</v>
      </c>
      <c r="O46" s="127">
        <v>0.43</v>
      </c>
      <c r="P46" s="116">
        <v>2.25</v>
      </c>
      <c r="Q46" s="119" t="str">
        <f t="shared" si="3"/>
        <v>NAS1352N7-36</v>
      </c>
      <c r="R46" s="13"/>
      <c r="S46" s="13"/>
      <c r="T46" s="212"/>
      <c r="U46" s="212"/>
      <c r="V46" s="212"/>
      <c r="W46" s="213"/>
      <c r="X46" s="150"/>
    </row>
    <row r="47" spans="1:24" ht="19.5" customHeight="1">
      <c r="A47" s="149"/>
      <c r="B47" s="12"/>
      <c r="C47" s="105" t="s">
        <v>32</v>
      </c>
      <c r="D47" s="112" t="s">
        <v>48</v>
      </c>
      <c r="E47" s="112" t="s">
        <v>63</v>
      </c>
      <c r="F47" s="112" t="s">
        <v>34</v>
      </c>
      <c r="G47" s="113">
        <v>40</v>
      </c>
      <c r="H47" s="111" t="s">
        <v>49</v>
      </c>
      <c r="I47" s="63" t="s">
        <v>64</v>
      </c>
      <c r="J47" s="95">
        <v>0.4375</v>
      </c>
      <c r="K47" s="95">
        <v>0.4294</v>
      </c>
      <c r="L47" s="95">
        <v>0.656</v>
      </c>
      <c r="M47" s="95">
        <v>0.642</v>
      </c>
      <c r="N47" s="95">
        <v>0.437</v>
      </c>
      <c r="O47" s="127">
        <v>0.43</v>
      </c>
      <c r="P47" s="116">
        <v>2.5</v>
      </c>
      <c r="Q47" s="119" t="str">
        <f t="shared" si="3"/>
        <v>NAS1352N7-40</v>
      </c>
      <c r="R47" s="13"/>
      <c r="S47" s="13"/>
      <c r="T47" s="210"/>
      <c r="U47" s="210"/>
      <c r="V47" s="210"/>
      <c r="W47" s="214"/>
      <c r="X47" s="150"/>
    </row>
    <row r="48" spans="1:24" ht="19.5" customHeight="1">
      <c r="A48" s="149"/>
      <c r="B48" s="12"/>
      <c r="C48" s="105" t="s">
        <v>32</v>
      </c>
      <c r="D48" s="112" t="s">
        <v>48</v>
      </c>
      <c r="E48" s="112" t="s">
        <v>63</v>
      </c>
      <c r="F48" s="112" t="s">
        <v>34</v>
      </c>
      <c r="G48" s="113">
        <v>44</v>
      </c>
      <c r="H48" s="111" t="s">
        <v>49</v>
      </c>
      <c r="I48" s="63" t="s">
        <v>64</v>
      </c>
      <c r="J48" s="95">
        <v>0.4375</v>
      </c>
      <c r="K48" s="95">
        <v>0.4294</v>
      </c>
      <c r="L48" s="95">
        <v>0.656</v>
      </c>
      <c r="M48" s="95">
        <v>0.642</v>
      </c>
      <c r="N48" s="95">
        <v>0.437</v>
      </c>
      <c r="O48" s="127">
        <v>0.43</v>
      </c>
      <c r="P48" s="116">
        <v>2.75</v>
      </c>
      <c r="Q48" s="119" t="str">
        <f t="shared" si="3"/>
        <v>NAS1352N7-44</v>
      </c>
      <c r="R48" s="13"/>
      <c r="S48" s="13"/>
      <c r="T48" s="167"/>
      <c r="U48" s="167"/>
      <c r="V48" s="167"/>
      <c r="W48" s="168"/>
      <c r="X48" s="150"/>
    </row>
    <row r="49" spans="1:24" ht="19.5" customHeight="1">
      <c r="A49" s="149"/>
      <c r="B49" s="12"/>
      <c r="C49" s="105" t="s">
        <v>32</v>
      </c>
      <c r="D49" s="112" t="s">
        <v>48</v>
      </c>
      <c r="E49" s="112" t="s">
        <v>63</v>
      </c>
      <c r="F49" s="112" t="s">
        <v>34</v>
      </c>
      <c r="G49" s="113">
        <v>48</v>
      </c>
      <c r="H49" s="111" t="s">
        <v>49</v>
      </c>
      <c r="I49" s="63" t="s">
        <v>64</v>
      </c>
      <c r="J49" s="95">
        <v>0.4375</v>
      </c>
      <c r="K49" s="95">
        <v>0.4294</v>
      </c>
      <c r="L49" s="95">
        <v>0.656</v>
      </c>
      <c r="M49" s="95">
        <v>0.642</v>
      </c>
      <c r="N49" s="95">
        <v>0.437</v>
      </c>
      <c r="O49" s="127">
        <v>0.43</v>
      </c>
      <c r="P49" s="116">
        <v>3</v>
      </c>
      <c r="Q49" s="119" t="str">
        <f t="shared" si="3"/>
        <v>NAS1352N7-48</v>
      </c>
      <c r="R49" s="13"/>
      <c r="S49" s="13"/>
      <c r="T49" s="167"/>
      <c r="U49" s="167"/>
      <c r="V49" s="167"/>
      <c r="W49" s="168"/>
      <c r="X49" s="150"/>
    </row>
    <row r="50" spans="1:24" ht="19.5" customHeight="1">
      <c r="A50" s="149"/>
      <c r="B50" s="12"/>
      <c r="C50" s="9"/>
      <c r="D50" s="63"/>
      <c r="E50" s="115"/>
      <c r="F50" s="115"/>
      <c r="G50" s="113"/>
      <c r="H50" s="95"/>
      <c r="I50" s="63"/>
      <c r="J50" s="95"/>
      <c r="K50" s="95"/>
      <c r="L50" s="95"/>
      <c r="M50" s="95"/>
      <c r="N50" s="95"/>
      <c r="O50" s="122"/>
      <c r="P50" s="4"/>
      <c r="Q50" s="119"/>
      <c r="R50" s="13"/>
      <c r="S50" s="13"/>
      <c r="T50" s="167"/>
      <c r="U50" s="167"/>
      <c r="V50" s="167"/>
      <c r="W50" s="168"/>
      <c r="X50" s="150"/>
    </row>
    <row r="51" spans="1:24" ht="19.5" customHeight="1" thickBot="1">
      <c r="A51" s="149"/>
      <c r="B51" s="12"/>
      <c r="C51" s="9"/>
      <c r="D51" s="63"/>
      <c r="E51" s="115"/>
      <c r="F51" s="115"/>
      <c r="G51" s="113"/>
      <c r="H51" s="95"/>
      <c r="I51" s="63"/>
      <c r="J51" s="95"/>
      <c r="K51" s="95"/>
      <c r="L51" s="95"/>
      <c r="M51" s="95"/>
      <c r="N51" s="95"/>
      <c r="O51" s="122"/>
      <c r="P51" s="4"/>
      <c r="Q51" s="119"/>
      <c r="R51" s="13"/>
      <c r="S51" s="13"/>
      <c r="T51" s="167"/>
      <c r="U51" s="167"/>
      <c r="V51" s="167"/>
      <c r="W51" s="168"/>
      <c r="X51" s="150"/>
    </row>
    <row r="52" spans="1:24" ht="19.5" customHeight="1">
      <c r="A52" s="149"/>
      <c r="B52" s="12"/>
      <c r="C52" s="9"/>
      <c r="D52" s="63"/>
      <c r="E52" s="115"/>
      <c r="F52" s="115"/>
      <c r="G52" s="113"/>
      <c r="H52" s="95"/>
      <c r="I52" s="63"/>
      <c r="J52" s="95"/>
      <c r="K52" s="95"/>
      <c r="L52" s="95"/>
      <c r="M52" s="95"/>
      <c r="N52" s="95"/>
      <c r="O52" s="122"/>
      <c r="P52" s="4"/>
      <c r="Q52" s="119"/>
      <c r="R52" s="13"/>
      <c r="S52" s="13"/>
      <c r="T52" s="8" t="s">
        <v>8</v>
      </c>
      <c r="U52" s="203" t="s">
        <v>6</v>
      </c>
      <c r="V52" s="203"/>
      <c r="W52" s="5" t="s">
        <v>7</v>
      </c>
      <c r="X52" s="150"/>
    </row>
    <row r="53" spans="1:24" ht="19.5" customHeight="1">
      <c r="A53" s="149"/>
      <c r="B53" s="12"/>
      <c r="C53" s="9"/>
      <c r="D53" s="63"/>
      <c r="E53" s="115"/>
      <c r="F53" s="115"/>
      <c r="G53" s="113"/>
      <c r="H53" s="95"/>
      <c r="I53" s="63"/>
      <c r="J53" s="95"/>
      <c r="K53" s="95"/>
      <c r="L53" s="95"/>
      <c r="M53" s="95"/>
      <c r="N53" s="95"/>
      <c r="O53" s="122"/>
      <c r="P53" s="4"/>
      <c r="Q53" s="119"/>
      <c r="R53" s="13"/>
      <c r="S53" s="13"/>
      <c r="T53" s="215" t="s">
        <v>9</v>
      </c>
      <c r="U53" s="141" t="s">
        <v>32</v>
      </c>
      <c r="V53" s="142"/>
      <c r="W53" s="144" t="s">
        <v>10</v>
      </c>
      <c r="X53" s="150"/>
    </row>
    <row r="54" spans="1:24" ht="19.5" customHeight="1" thickBot="1">
      <c r="A54" s="149"/>
      <c r="B54" s="12"/>
      <c r="C54" s="104"/>
      <c r="D54" s="64"/>
      <c r="E54" s="117"/>
      <c r="F54" s="117"/>
      <c r="G54" s="118"/>
      <c r="H54" s="82"/>
      <c r="I54" s="64"/>
      <c r="J54" s="82"/>
      <c r="K54" s="82"/>
      <c r="L54" s="82"/>
      <c r="M54" s="82"/>
      <c r="N54" s="82"/>
      <c r="O54" s="123"/>
      <c r="P54" s="83"/>
      <c r="Q54" s="120"/>
      <c r="R54" s="13"/>
      <c r="S54" s="13"/>
      <c r="T54" s="162"/>
      <c r="U54" s="143"/>
      <c r="V54" s="140"/>
      <c r="W54" s="145"/>
      <c r="X54" s="150"/>
    </row>
    <row r="55" spans="1:24" ht="19.5" customHeight="1" thickBot="1">
      <c r="A55" s="84"/>
      <c r="B55" s="15"/>
      <c r="C55" s="40"/>
      <c r="D55" s="33"/>
      <c r="E55" s="32"/>
      <c r="F55" s="32"/>
      <c r="G55" s="109"/>
      <c r="H55" s="40"/>
      <c r="I55" s="33"/>
      <c r="J55" s="40"/>
      <c r="K55" s="40"/>
      <c r="L55" s="40"/>
      <c r="M55" s="40"/>
      <c r="N55" s="40"/>
      <c r="O55" s="124"/>
      <c r="P55" s="40"/>
      <c r="Q55" s="99"/>
      <c r="R55" s="16"/>
      <c r="S55" s="16"/>
      <c r="T55" s="205" t="s">
        <v>11</v>
      </c>
      <c r="U55" s="147"/>
      <c r="V55" s="147" t="s">
        <v>12</v>
      </c>
      <c r="W55" s="148"/>
      <c r="X55" s="85"/>
    </row>
    <row r="56" spans="1:24" s="18" customFormat="1" ht="19.5" customHeight="1">
      <c r="A56" s="81"/>
      <c r="B56" s="206">
        <v>4</v>
      </c>
      <c r="C56" s="207"/>
      <c r="D56" s="207"/>
      <c r="E56" s="207"/>
      <c r="F56" s="207"/>
      <c r="G56" s="207"/>
      <c r="H56" s="208"/>
      <c r="I56" s="209">
        <v>3</v>
      </c>
      <c r="J56" s="209"/>
      <c r="K56" s="140"/>
      <c r="L56" s="136">
        <v>2</v>
      </c>
      <c r="M56" s="137"/>
      <c r="N56" s="137"/>
      <c r="O56" s="137"/>
      <c r="P56" s="137"/>
      <c r="Q56" s="137"/>
      <c r="R56" s="136">
        <v>1</v>
      </c>
      <c r="S56" s="137"/>
      <c r="T56" s="137"/>
      <c r="U56" s="137"/>
      <c r="V56" s="137"/>
      <c r="W56" s="137"/>
      <c r="X56" s="21"/>
    </row>
  </sheetData>
  <sheetProtection/>
  <mergeCells count="111">
    <mergeCell ref="B1:H1"/>
    <mergeCell ref="I1:K1"/>
    <mergeCell ref="L1:Q1"/>
    <mergeCell ref="R1:W1"/>
    <mergeCell ref="A3:A15"/>
    <mergeCell ref="C3:G3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X3:X15"/>
    <mergeCell ref="S4:U4"/>
    <mergeCell ref="V4:W4"/>
    <mergeCell ref="S5:U5"/>
    <mergeCell ref="V5:W5"/>
    <mergeCell ref="S6:U6"/>
    <mergeCell ref="V6:W6"/>
    <mergeCell ref="S7:U7"/>
    <mergeCell ref="V7:W7"/>
    <mergeCell ref="S8:U8"/>
    <mergeCell ref="V8:W8"/>
    <mergeCell ref="S9:U9"/>
    <mergeCell ref="V9:W9"/>
    <mergeCell ref="S10:U10"/>
    <mergeCell ref="V10:W10"/>
    <mergeCell ref="S11:U11"/>
    <mergeCell ref="V11:W11"/>
    <mergeCell ref="S12:U12"/>
    <mergeCell ref="V12:W12"/>
    <mergeCell ref="S13:U13"/>
    <mergeCell ref="V13:W13"/>
    <mergeCell ref="S14:U14"/>
    <mergeCell ref="V14:W14"/>
    <mergeCell ref="S15:U15"/>
    <mergeCell ref="V15:W15"/>
    <mergeCell ref="A16:A28"/>
    <mergeCell ref="S16:U16"/>
    <mergeCell ref="V16:W16"/>
    <mergeCell ref="X16:X28"/>
    <mergeCell ref="S17:U17"/>
    <mergeCell ref="V17:W17"/>
    <mergeCell ref="S18:U18"/>
    <mergeCell ref="V18:W18"/>
    <mergeCell ref="S19:U19"/>
    <mergeCell ref="V19:W19"/>
    <mergeCell ref="S20:U20"/>
    <mergeCell ref="V20:W20"/>
    <mergeCell ref="S21:U21"/>
    <mergeCell ref="V21:W21"/>
    <mergeCell ref="S22:U22"/>
    <mergeCell ref="V22:W22"/>
    <mergeCell ref="V23:W23"/>
    <mergeCell ref="S25:U25"/>
    <mergeCell ref="V25:W25"/>
    <mergeCell ref="S26:U26"/>
    <mergeCell ref="V26:W26"/>
    <mergeCell ref="S27:U27"/>
    <mergeCell ref="V27:W27"/>
    <mergeCell ref="S28:U28"/>
    <mergeCell ref="V28:W28"/>
    <mergeCell ref="A29:A41"/>
    <mergeCell ref="S29:U29"/>
    <mergeCell ref="V29:W29"/>
    <mergeCell ref="V34:W34"/>
    <mergeCell ref="S35:U35"/>
    <mergeCell ref="V35:W35"/>
    <mergeCell ref="X29:X41"/>
    <mergeCell ref="S30:U30"/>
    <mergeCell ref="V30:W30"/>
    <mergeCell ref="S31:U31"/>
    <mergeCell ref="V31:W31"/>
    <mergeCell ref="S32:U32"/>
    <mergeCell ref="V32:W32"/>
    <mergeCell ref="S33:U33"/>
    <mergeCell ref="V33:W33"/>
    <mergeCell ref="S34:U34"/>
    <mergeCell ref="S36:U36"/>
    <mergeCell ref="V36:W36"/>
    <mergeCell ref="S37:U37"/>
    <mergeCell ref="V37:W37"/>
    <mergeCell ref="S38:U38"/>
    <mergeCell ref="V38:W38"/>
    <mergeCell ref="S39:U39"/>
    <mergeCell ref="V39:W39"/>
    <mergeCell ref="S40:U40"/>
    <mergeCell ref="V40:W40"/>
    <mergeCell ref="S41:U41"/>
    <mergeCell ref="V41:W41"/>
    <mergeCell ref="A42:A54"/>
    <mergeCell ref="X42:X54"/>
    <mergeCell ref="R43:S43"/>
    <mergeCell ref="T43:U46"/>
    <mergeCell ref="V43:W46"/>
    <mergeCell ref="T47:W47"/>
    <mergeCell ref="T48:W51"/>
    <mergeCell ref="U52:V52"/>
    <mergeCell ref="T53:T54"/>
    <mergeCell ref="U53:V54"/>
    <mergeCell ref="W53:W54"/>
    <mergeCell ref="T55:U55"/>
    <mergeCell ref="V55:W55"/>
    <mergeCell ref="B56:H56"/>
    <mergeCell ref="I56:K56"/>
    <mergeCell ref="L56:Q56"/>
    <mergeCell ref="R56:W5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Q16" sqref="Q16:Q19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2" customWidth="1"/>
    <col min="4" max="4" width="6.7109375" style="36" customWidth="1"/>
    <col min="5" max="6" width="6.7109375" style="35" customWidth="1"/>
    <col min="7" max="7" width="6.7109375" style="110" customWidth="1"/>
    <col min="8" max="8" width="36.7109375" style="52" customWidth="1"/>
    <col min="9" max="9" width="12.7109375" style="36" customWidth="1"/>
    <col min="10" max="12" width="12.7109375" style="52" customWidth="1"/>
    <col min="13" max="13" width="12.7109375" style="125" customWidth="1"/>
    <col min="14" max="16" width="12.7109375" style="52" customWidth="1"/>
    <col min="17" max="17" width="28.7109375" style="0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94"/>
      <c r="B1" s="224">
        <v>4</v>
      </c>
      <c r="C1" s="198"/>
      <c r="D1" s="198"/>
      <c r="E1" s="198"/>
      <c r="F1" s="198"/>
      <c r="G1" s="198"/>
      <c r="H1" s="192"/>
      <c r="I1" s="225">
        <v>3</v>
      </c>
      <c r="J1" s="225"/>
      <c r="K1" s="142"/>
      <c r="L1" s="197">
        <v>2</v>
      </c>
      <c r="M1" s="198"/>
      <c r="N1" s="198"/>
      <c r="O1" s="198"/>
      <c r="P1" s="198"/>
      <c r="Q1" s="198"/>
      <c r="R1" s="197">
        <v>1</v>
      </c>
      <c r="S1" s="198"/>
      <c r="T1" s="198"/>
      <c r="U1" s="198"/>
      <c r="V1" s="198"/>
      <c r="W1" s="198"/>
      <c r="X1" s="20"/>
      <c r="Z1" s="25"/>
      <c r="AA1" s="26"/>
      <c r="AB1" s="27"/>
      <c r="AC1" s="26"/>
    </row>
    <row r="2" spans="1:29" ht="19.5" customHeight="1" thickBot="1">
      <c r="A2" s="84"/>
      <c r="B2" s="10"/>
      <c r="C2" s="97"/>
      <c r="D2" s="96"/>
      <c r="E2" s="28"/>
      <c r="F2" s="28"/>
      <c r="G2" s="107"/>
      <c r="H2" s="97"/>
      <c r="I2" s="96"/>
      <c r="J2" s="97"/>
      <c r="K2" s="97"/>
      <c r="L2" s="97"/>
      <c r="M2" s="121"/>
      <c r="N2" s="97"/>
      <c r="O2" s="102"/>
      <c r="P2" s="102"/>
      <c r="Q2" s="102"/>
      <c r="R2" s="97"/>
      <c r="S2" s="97"/>
      <c r="T2" s="97"/>
      <c r="U2" s="97"/>
      <c r="V2" s="97"/>
      <c r="W2" s="103"/>
      <c r="X2" s="85"/>
      <c r="Z2" s="25"/>
      <c r="AA2" s="26"/>
      <c r="AB2" s="27"/>
      <c r="AC2" s="13"/>
    </row>
    <row r="3" spans="1:29" ht="19.5" customHeight="1">
      <c r="A3" s="149" t="s">
        <v>19</v>
      </c>
      <c r="B3" s="12"/>
      <c r="C3" s="226" t="s">
        <v>0</v>
      </c>
      <c r="D3" s="227"/>
      <c r="E3" s="227"/>
      <c r="F3" s="227"/>
      <c r="G3" s="228"/>
      <c r="H3" s="229" t="s">
        <v>1</v>
      </c>
      <c r="I3" s="231" t="s">
        <v>31</v>
      </c>
      <c r="J3" s="218" t="s">
        <v>40</v>
      </c>
      <c r="K3" s="218" t="s">
        <v>41</v>
      </c>
      <c r="L3" s="218" t="s">
        <v>42</v>
      </c>
      <c r="M3" s="216" t="s">
        <v>43</v>
      </c>
      <c r="N3" s="201" t="s">
        <v>44</v>
      </c>
      <c r="O3" s="201" t="s">
        <v>45</v>
      </c>
      <c r="P3" s="222" t="s">
        <v>46</v>
      </c>
      <c r="Q3" s="222" t="s">
        <v>67</v>
      </c>
      <c r="R3" s="98"/>
      <c r="S3" s="98"/>
      <c r="T3" s="98"/>
      <c r="U3" s="98"/>
      <c r="V3" s="98"/>
      <c r="W3" s="93"/>
      <c r="X3" s="150" t="s">
        <v>19</v>
      </c>
      <c r="Z3" s="13"/>
      <c r="AA3" s="13"/>
      <c r="AB3" s="13"/>
      <c r="AC3" s="13"/>
    </row>
    <row r="4" spans="1:24" ht="19.5" customHeight="1">
      <c r="A4" s="149"/>
      <c r="B4" s="12"/>
      <c r="C4" s="58" t="s">
        <v>37</v>
      </c>
      <c r="D4" s="106" t="s">
        <v>33</v>
      </c>
      <c r="E4" s="98" t="s">
        <v>38</v>
      </c>
      <c r="F4" s="98"/>
      <c r="G4" s="108" t="s">
        <v>36</v>
      </c>
      <c r="H4" s="230"/>
      <c r="I4" s="232"/>
      <c r="J4" s="219"/>
      <c r="K4" s="219"/>
      <c r="L4" s="219"/>
      <c r="M4" s="217"/>
      <c r="N4" s="233"/>
      <c r="O4" s="202"/>
      <c r="P4" s="223"/>
      <c r="Q4" s="223"/>
      <c r="R4" s="13"/>
      <c r="S4" s="182"/>
      <c r="T4" s="182"/>
      <c r="U4" s="182"/>
      <c r="V4" s="182"/>
      <c r="W4" s="183"/>
      <c r="X4" s="150"/>
    </row>
    <row r="5" spans="1:24" ht="19.5" customHeight="1">
      <c r="A5" s="149"/>
      <c r="B5" s="12"/>
      <c r="C5" s="105" t="s">
        <v>32</v>
      </c>
      <c r="D5" s="112" t="s">
        <v>34</v>
      </c>
      <c r="E5" s="112" t="s">
        <v>61</v>
      </c>
      <c r="F5" s="112" t="s">
        <v>34</v>
      </c>
      <c r="G5" s="113">
        <v>6</v>
      </c>
      <c r="H5" s="111" t="s">
        <v>39</v>
      </c>
      <c r="I5" s="63" t="s">
        <v>62</v>
      </c>
      <c r="J5" s="95">
        <v>0.375</v>
      </c>
      <c r="K5" s="95">
        <v>0.3678</v>
      </c>
      <c r="L5" s="95">
        <v>0.562</v>
      </c>
      <c r="M5" s="122">
        <v>0.55</v>
      </c>
      <c r="N5" s="95">
        <v>0.375</v>
      </c>
      <c r="O5" s="114">
        <v>0.368</v>
      </c>
      <c r="P5" s="116">
        <v>0.375</v>
      </c>
      <c r="Q5" s="119" t="str">
        <f aca="true" t="shared" si="0" ref="Q5:Q13">CONCATENATE(C5,"-",E5,"-",G5)</f>
        <v>NAS1352-6-6</v>
      </c>
      <c r="R5" s="13"/>
      <c r="S5" s="182"/>
      <c r="T5" s="182"/>
      <c r="U5" s="182"/>
      <c r="V5" s="182"/>
      <c r="W5" s="183"/>
      <c r="X5" s="150"/>
    </row>
    <row r="6" spans="1:24" ht="19.5" customHeight="1">
      <c r="A6" s="149"/>
      <c r="B6" s="12"/>
      <c r="C6" s="105" t="s">
        <v>32</v>
      </c>
      <c r="D6" s="112" t="s">
        <v>34</v>
      </c>
      <c r="E6" s="112" t="s">
        <v>61</v>
      </c>
      <c r="F6" s="112" t="s">
        <v>34</v>
      </c>
      <c r="G6" s="113">
        <v>7</v>
      </c>
      <c r="H6" s="111" t="s">
        <v>39</v>
      </c>
      <c r="I6" s="63" t="s">
        <v>62</v>
      </c>
      <c r="J6" s="95">
        <v>0.375</v>
      </c>
      <c r="K6" s="95">
        <v>0.3678</v>
      </c>
      <c r="L6" s="95">
        <v>0.562</v>
      </c>
      <c r="M6" s="122">
        <v>0.55</v>
      </c>
      <c r="N6" s="95">
        <v>0.375</v>
      </c>
      <c r="O6" s="114">
        <v>0.368</v>
      </c>
      <c r="P6" s="116">
        <v>0.438</v>
      </c>
      <c r="Q6" s="119" t="str">
        <f t="shared" si="0"/>
        <v>NAS1352-6-7</v>
      </c>
      <c r="R6" s="13"/>
      <c r="S6" s="182"/>
      <c r="T6" s="182"/>
      <c r="U6" s="182"/>
      <c r="V6" s="182"/>
      <c r="W6" s="183"/>
      <c r="X6" s="150"/>
    </row>
    <row r="7" spans="1:24" ht="19.5" customHeight="1">
      <c r="A7" s="149"/>
      <c r="B7" s="12"/>
      <c r="C7" s="105" t="s">
        <v>32</v>
      </c>
      <c r="D7" s="112" t="s">
        <v>34</v>
      </c>
      <c r="E7" s="112" t="s">
        <v>61</v>
      </c>
      <c r="F7" s="112" t="s">
        <v>34</v>
      </c>
      <c r="G7" s="113">
        <v>8</v>
      </c>
      <c r="H7" s="111" t="s">
        <v>39</v>
      </c>
      <c r="I7" s="63" t="s">
        <v>62</v>
      </c>
      <c r="J7" s="95">
        <v>0.375</v>
      </c>
      <c r="K7" s="95">
        <v>0.3678</v>
      </c>
      <c r="L7" s="95">
        <v>0.562</v>
      </c>
      <c r="M7" s="122">
        <v>0.55</v>
      </c>
      <c r="N7" s="95">
        <v>0.375</v>
      </c>
      <c r="O7" s="114">
        <v>0.368</v>
      </c>
      <c r="P7" s="116">
        <v>0.5</v>
      </c>
      <c r="Q7" s="119" t="str">
        <f t="shared" si="0"/>
        <v>NAS1352-6-8</v>
      </c>
      <c r="R7" s="13"/>
      <c r="S7" s="182"/>
      <c r="T7" s="182"/>
      <c r="U7" s="182"/>
      <c r="V7" s="182"/>
      <c r="W7" s="183"/>
      <c r="X7" s="150"/>
    </row>
    <row r="8" spans="1:24" ht="19.5" customHeight="1">
      <c r="A8" s="149"/>
      <c r="B8" s="12"/>
      <c r="C8" s="105" t="s">
        <v>32</v>
      </c>
      <c r="D8" s="112" t="s">
        <v>34</v>
      </c>
      <c r="E8" s="112" t="s">
        <v>61</v>
      </c>
      <c r="F8" s="112" t="s">
        <v>34</v>
      </c>
      <c r="G8" s="113">
        <v>10</v>
      </c>
      <c r="H8" s="111" t="s">
        <v>39</v>
      </c>
      <c r="I8" s="63" t="s">
        <v>62</v>
      </c>
      <c r="J8" s="95">
        <v>0.375</v>
      </c>
      <c r="K8" s="95">
        <v>0.3678</v>
      </c>
      <c r="L8" s="95">
        <v>0.562</v>
      </c>
      <c r="M8" s="122">
        <v>0.55</v>
      </c>
      <c r="N8" s="95">
        <v>0.375</v>
      </c>
      <c r="O8" s="114">
        <v>0.368</v>
      </c>
      <c r="P8" s="116">
        <v>0.625</v>
      </c>
      <c r="Q8" s="119" t="str">
        <f t="shared" si="0"/>
        <v>NAS1352-6-10</v>
      </c>
      <c r="R8" s="13"/>
      <c r="S8" s="182"/>
      <c r="T8" s="182"/>
      <c r="U8" s="182"/>
      <c r="V8" s="182"/>
      <c r="W8" s="183"/>
      <c r="X8" s="150"/>
    </row>
    <row r="9" spans="1:24" ht="19.5" customHeight="1">
      <c r="A9" s="149"/>
      <c r="B9" s="12"/>
      <c r="C9" s="105" t="s">
        <v>32</v>
      </c>
      <c r="D9" s="112" t="s">
        <v>34</v>
      </c>
      <c r="E9" s="112" t="s">
        <v>61</v>
      </c>
      <c r="F9" s="112" t="s">
        <v>34</v>
      </c>
      <c r="G9" s="113">
        <v>12</v>
      </c>
      <c r="H9" s="111" t="s">
        <v>39</v>
      </c>
      <c r="I9" s="63" t="s">
        <v>62</v>
      </c>
      <c r="J9" s="95">
        <v>0.375</v>
      </c>
      <c r="K9" s="95">
        <v>0.3678</v>
      </c>
      <c r="L9" s="95">
        <v>0.562</v>
      </c>
      <c r="M9" s="122">
        <v>0.55</v>
      </c>
      <c r="N9" s="95">
        <v>0.375</v>
      </c>
      <c r="O9" s="114">
        <v>0.368</v>
      </c>
      <c r="P9" s="116">
        <v>0.75</v>
      </c>
      <c r="Q9" s="119" t="str">
        <f t="shared" si="0"/>
        <v>NAS1352-6-12</v>
      </c>
      <c r="R9" s="13"/>
      <c r="S9" s="182"/>
      <c r="T9" s="182"/>
      <c r="U9" s="182"/>
      <c r="V9" s="182"/>
      <c r="W9" s="183"/>
      <c r="X9" s="150"/>
    </row>
    <row r="10" spans="1:24" ht="19.5" customHeight="1">
      <c r="A10" s="149"/>
      <c r="B10" s="12"/>
      <c r="C10" s="105" t="s">
        <v>32</v>
      </c>
      <c r="D10" s="112" t="s">
        <v>34</v>
      </c>
      <c r="E10" s="112" t="s">
        <v>61</v>
      </c>
      <c r="F10" s="112" t="s">
        <v>34</v>
      </c>
      <c r="G10" s="113">
        <v>14</v>
      </c>
      <c r="H10" s="111" t="s">
        <v>39</v>
      </c>
      <c r="I10" s="63" t="s">
        <v>62</v>
      </c>
      <c r="J10" s="95">
        <v>0.375</v>
      </c>
      <c r="K10" s="95">
        <v>0.3678</v>
      </c>
      <c r="L10" s="95">
        <v>0.562</v>
      </c>
      <c r="M10" s="122">
        <v>0.55</v>
      </c>
      <c r="N10" s="95">
        <v>0.375</v>
      </c>
      <c r="O10" s="114">
        <v>0.368</v>
      </c>
      <c r="P10" s="116">
        <v>0.875</v>
      </c>
      <c r="Q10" s="119" t="str">
        <f t="shared" si="0"/>
        <v>NAS1352-6-14</v>
      </c>
      <c r="R10" s="13"/>
      <c r="S10" s="182"/>
      <c r="T10" s="182"/>
      <c r="U10" s="182"/>
      <c r="V10" s="182"/>
      <c r="W10" s="183"/>
      <c r="X10" s="150"/>
    </row>
    <row r="11" spans="1:24" ht="19.5" customHeight="1">
      <c r="A11" s="149"/>
      <c r="B11" s="12"/>
      <c r="C11" s="105" t="s">
        <v>32</v>
      </c>
      <c r="D11" s="112" t="s">
        <v>34</v>
      </c>
      <c r="E11" s="112" t="s">
        <v>61</v>
      </c>
      <c r="F11" s="112" t="s">
        <v>34</v>
      </c>
      <c r="G11" s="113">
        <v>16</v>
      </c>
      <c r="H11" s="111" t="s">
        <v>39</v>
      </c>
      <c r="I11" s="63" t="s">
        <v>62</v>
      </c>
      <c r="J11" s="95">
        <v>0.375</v>
      </c>
      <c r="K11" s="95">
        <v>0.3678</v>
      </c>
      <c r="L11" s="95">
        <v>0.562</v>
      </c>
      <c r="M11" s="122">
        <v>0.55</v>
      </c>
      <c r="N11" s="95">
        <v>0.375</v>
      </c>
      <c r="O11" s="114">
        <v>0.368</v>
      </c>
      <c r="P11" s="116">
        <v>1</v>
      </c>
      <c r="Q11" s="119" t="str">
        <f t="shared" si="0"/>
        <v>NAS1352-6-16</v>
      </c>
      <c r="R11" s="13"/>
      <c r="S11" s="182"/>
      <c r="T11" s="182"/>
      <c r="U11" s="182"/>
      <c r="V11" s="182"/>
      <c r="W11" s="183"/>
      <c r="X11" s="150"/>
    </row>
    <row r="12" spans="1:24" ht="19.5" customHeight="1">
      <c r="A12" s="149"/>
      <c r="B12" s="12"/>
      <c r="C12" s="105" t="s">
        <v>32</v>
      </c>
      <c r="D12" s="112" t="s">
        <v>34</v>
      </c>
      <c r="E12" s="112" t="s">
        <v>61</v>
      </c>
      <c r="F12" s="112" t="s">
        <v>34</v>
      </c>
      <c r="G12" s="113">
        <v>20</v>
      </c>
      <c r="H12" s="111" t="s">
        <v>39</v>
      </c>
      <c r="I12" s="63" t="s">
        <v>62</v>
      </c>
      <c r="J12" s="95">
        <v>0.375</v>
      </c>
      <c r="K12" s="95">
        <v>0.3678</v>
      </c>
      <c r="L12" s="95">
        <v>0.562</v>
      </c>
      <c r="M12" s="122">
        <v>0.55</v>
      </c>
      <c r="N12" s="95">
        <v>0.375</v>
      </c>
      <c r="O12" s="114">
        <v>0.368</v>
      </c>
      <c r="P12" s="116">
        <v>1.25</v>
      </c>
      <c r="Q12" s="119" t="str">
        <f t="shared" si="0"/>
        <v>NAS1352-6-20</v>
      </c>
      <c r="R12" s="13"/>
      <c r="S12" s="182"/>
      <c r="T12" s="182"/>
      <c r="U12" s="182"/>
      <c r="V12" s="182"/>
      <c r="W12" s="183"/>
      <c r="X12" s="150"/>
    </row>
    <row r="13" spans="1:24" ht="19.5" customHeight="1">
      <c r="A13" s="149"/>
      <c r="B13" s="12"/>
      <c r="C13" s="105" t="s">
        <v>32</v>
      </c>
      <c r="D13" s="112" t="s">
        <v>34</v>
      </c>
      <c r="E13" s="112" t="s">
        <v>61</v>
      </c>
      <c r="F13" s="112" t="s">
        <v>34</v>
      </c>
      <c r="G13" s="113">
        <v>24</v>
      </c>
      <c r="H13" s="111" t="s">
        <v>39</v>
      </c>
      <c r="I13" s="63" t="s">
        <v>62</v>
      </c>
      <c r="J13" s="95">
        <v>0.375</v>
      </c>
      <c r="K13" s="95">
        <v>0.3678</v>
      </c>
      <c r="L13" s="95">
        <v>0.562</v>
      </c>
      <c r="M13" s="122">
        <v>0.55</v>
      </c>
      <c r="N13" s="95">
        <v>0.375</v>
      </c>
      <c r="O13" s="114">
        <v>0.368</v>
      </c>
      <c r="P13" s="116">
        <v>1.5</v>
      </c>
      <c r="Q13" s="119" t="str">
        <f t="shared" si="0"/>
        <v>NAS1352-6-24</v>
      </c>
      <c r="R13" s="13"/>
      <c r="S13" s="182"/>
      <c r="T13" s="182"/>
      <c r="U13" s="182"/>
      <c r="V13" s="182"/>
      <c r="W13" s="183"/>
      <c r="X13" s="150"/>
    </row>
    <row r="14" spans="1:24" ht="19.5" customHeight="1">
      <c r="A14" s="149"/>
      <c r="B14" s="12"/>
      <c r="C14" s="105" t="s">
        <v>32</v>
      </c>
      <c r="D14" s="112" t="s">
        <v>34</v>
      </c>
      <c r="E14" s="112" t="s">
        <v>61</v>
      </c>
      <c r="F14" s="112" t="s">
        <v>34</v>
      </c>
      <c r="G14" s="113">
        <v>28</v>
      </c>
      <c r="H14" s="111" t="s">
        <v>39</v>
      </c>
      <c r="I14" s="63" t="s">
        <v>62</v>
      </c>
      <c r="J14" s="95">
        <v>0.375</v>
      </c>
      <c r="K14" s="95">
        <v>0.3678</v>
      </c>
      <c r="L14" s="95">
        <v>0.562</v>
      </c>
      <c r="M14" s="122">
        <v>0.55</v>
      </c>
      <c r="N14" s="95">
        <v>0.375</v>
      </c>
      <c r="O14" s="114">
        <v>0.368</v>
      </c>
      <c r="P14" s="116">
        <v>1.75</v>
      </c>
      <c r="Q14" s="119" t="str">
        <f aca="true" t="shared" si="1" ref="Q14:Q19">CONCATENATE(C14,"-",E14,"-",G14)</f>
        <v>NAS1352-6-28</v>
      </c>
      <c r="R14" s="13"/>
      <c r="S14" s="182"/>
      <c r="T14" s="182"/>
      <c r="U14" s="182"/>
      <c r="V14" s="182"/>
      <c r="W14" s="183"/>
      <c r="X14" s="150"/>
    </row>
    <row r="15" spans="1:24" ht="19.5" customHeight="1">
      <c r="A15" s="185"/>
      <c r="B15" s="12"/>
      <c r="C15" s="105" t="s">
        <v>32</v>
      </c>
      <c r="D15" s="112" t="s">
        <v>34</v>
      </c>
      <c r="E15" s="112" t="s">
        <v>61</v>
      </c>
      <c r="F15" s="112" t="s">
        <v>34</v>
      </c>
      <c r="G15" s="113">
        <v>32</v>
      </c>
      <c r="H15" s="111" t="s">
        <v>39</v>
      </c>
      <c r="I15" s="63" t="s">
        <v>62</v>
      </c>
      <c r="J15" s="95">
        <v>0.375</v>
      </c>
      <c r="K15" s="95">
        <v>0.3678</v>
      </c>
      <c r="L15" s="95">
        <v>0.562</v>
      </c>
      <c r="M15" s="122">
        <v>0.55</v>
      </c>
      <c r="N15" s="95">
        <v>0.375</v>
      </c>
      <c r="O15" s="114">
        <v>0.368</v>
      </c>
      <c r="P15" s="116">
        <v>2</v>
      </c>
      <c r="Q15" s="119" t="str">
        <f t="shared" si="1"/>
        <v>NAS1352-6-32</v>
      </c>
      <c r="R15" s="13"/>
      <c r="S15" s="182"/>
      <c r="T15" s="182"/>
      <c r="U15" s="182"/>
      <c r="V15" s="182"/>
      <c r="W15" s="183"/>
      <c r="X15" s="184"/>
    </row>
    <row r="16" spans="1:24" ht="19.5" customHeight="1">
      <c r="A16" s="193" t="s">
        <v>18</v>
      </c>
      <c r="B16" s="12"/>
      <c r="C16" s="105" t="s">
        <v>32</v>
      </c>
      <c r="D16" s="112" t="s">
        <v>34</v>
      </c>
      <c r="E16" s="112" t="s">
        <v>61</v>
      </c>
      <c r="F16" s="112" t="s">
        <v>34</v>
      </c>
      <c r="G16" s="113">
        <v>36</v>
      </c>
      <c r="H16" s="111" t="s">
        <v>39</v>
      </c>
      <c r="I16" s="63" t="s">
        <v>62</v>
      </c>
      <c r="J16" s="95">
        <v>0.375</v>
      </c>
      <c r="K16" s="95">
        <v>0.3678</v>
      </c>
      <c r="L16" s="95">
        <v>0.562</v>
      </c>
      <c r="M16" s="122">
        <v>0.55</v>
      </c>
      <c r="N16" s="95">
        <v>0.375</v>
      </c>
      <c r="O16" s="114">
        <v>0.368</v>
      </c>
      <c r="P16" s="116">
        <v>2.25</v>
      </c>
      <c r="Q16" s="129" t="str">
        <f t="shared" si="1"/>
        <v>NAS1352-6-36</v>
      </c>
      <c r="R16" s="13"/>
      <c r="S16" s="182"/>
      <c r="T16" s="182"/>
      <c r="U16" s="182"/>
      <c r="V16" s="182"/>
      <c r="W16" s="183"/>
      <c r="X16" s="192" t="s">
        <v>18</v>
      </c>
    </row>
    <row r="17" spans="1:24" ht="19.5" customHeight="1">
      <c r="A17" s="149"/>
      <c r="B17" s="12"/>
      <c r="C17" s="105" t="s">
        <v>32</v>
      </c>
      <c r="D17" s="112" t="s">
        <v>34</v>
      </c>
      <c r="E17" s="112" t="s">
        <v>61</v>
      </c>
      <c r="F17" s="112" t="s">
        <v>34</v>
      </c>
      <c r="G17" s="113">
        <v>40</v>
      </c>
      <c r="H17" s="111" t="s">
        <v>39</v>
      </c>
      <c r="I17" s="63" t="s">
        <v>62</v>
      </c>
      <c r="J17" s="95">
        <v>0.375</v>
      </c>
      <c r="K17" s="95">
        <v>0.3678</v>
      </c>
      <c r="L17" s="95">
        <v>0.562</v>
      </c>
      <c r="M17" s="122">
        <v>0.55</v>
      </c>
      <c r="N17" s="95">
        <v>0.375</v>
      </c>
      <c r="O17" s="114">
        <v>0.368</v>
      </c>
      <c r="P17" s="116">
        <v>2.5</v>
      </c>
      <c r="Q17" s="129" t="str">
        <f t="shared" si="1"/>
        <v>NAS1352-6-40</v>
      </c>
      <c r="R17" s="13"/>
      <c r="S17" s="182"/>
      <c r="T17" s="182"/>
      <c r="U17" s="182"/>
      <c r="V17" s="182"/>
      <c r="W17" s="183"/>
      <c r="X17" s="150"/>
    </row>
    <row r="18" spans="1:24" ht="19.5" customHeight="1">
      <c r="A18" s="149"/>
      <c r="B18" s="12"/>
      <c r="C18" s="105" t="s">
        <v>32</v>
      </c>
      <c r="D18" s="112" t="s">
        <v>34</v>
      </c>
      <c r="E18" s="112" t="s">
        <v>61</v>
      </c>
      <c r="F18" s="112" t="s">
        <v>34</v>
      </c>
      <c r="G18" s="113">
        <v>44</v>
      </c>
      <c r="H18" s="111" t="s">
        <v>39</v>
      </c>
      <c r="I18" s="63" t="s">
        <v>62</v>
      </c>
      <c r="J18" s="95">
        <v>0.375</v>
      </c>
      <c r="K18" s="95">
        <v>0.3678</v>
      </c>
      <c r="L18" s="95">
        <v>0.562</v>
      </c>
      <c r="M18" s="122">
        <v>0.55</v>
      </c>
      <c r="N18" s="95">
        <v>0.375</v>
      </c>
      <c r="O18" s="114">
        <v>0.368</v>
      </c>
      <c r="P18" s="116">
        <v>2.75</v>
      </c>
      <c r="Q18" s="129" t="str">
        <f t="shared" si="1"/>
        <v>NAS1352-6-44</v>
      </c>
      <c r="R18" s="13"/>
      <c r="S18" s="182"/>
      <c r="T18" s="182"/>
      <c r="U18" s="182"/>
      <c r="V18" s="182"/>
      <c r="W18" s="183"/>
      <c r="X18" s="150"/>
    </row>
    <row r="19" spans="1:24" ht="19.5" customHeight="1">
      <c r="A19" s="149"/>
      <c r="B19" s="12"/>
      <c r="C19" s="105" t="s">
        <v>32</v>
      </c>
      <c r="D19" s="112" t="s">
        <v>34</v>
      </c>
      <c r="E19" s="112" t="s">
        <v>61</v>
      </c>
      <c r="F19" s="112" t="s">
        <v>34</v>
      </c>
      <c r="G19" s="113">
        <v>48</v>
      </c>
      <c r="H19" s="111" t="s">
        <v>39</v>
      </c>
      <c r="I19" s="63" t="s">
        <v>62</v>
      </c>
      <c r="J19" s="95">
        <v>0.375</v>
      </c>
      <c r="K19" s="95">
        <v>0.3678</v>
      </c>
      <c r="L19" s="95">
        <v>0.562</v>
      </c>
      <c r="M19" s="122">
        <v>0.55</v>
      </c>
      <c r="N19" s="95">
        <v>0.375</v>
      </c>
      <c r="O19" s="114">
        <v>0.368</v>
      </c>
      <c r="P19" s="116">
        <v>3</v>
      </c>
      <c r="Q19" s="129" t="str">
        <f t="shared" si="1"/>
        <v>NAS1352-6-48</v>
      </c>
      <c r="R19" s="13"/>
      <c r="S19" s="182"/>
      <c r="T19" s="182"/>
      <c r="U19" s="182"/>
      <c r="V19" s="182"/>
      <c r="W19" s="183"/>
      <c r="X19" s="150"/>
    </row>
    <row r="20" spans="1:24" ht="19.5" customHeight="1">
      <c r="A20" s="149"/>
      <c r="B20" s="12"/>
      <c r="C20" s="105" t="s">
        <v>32</v>
      </c>
      <c r="D20" s="112" t="s">
        <v>18</v>
      </c>
      <c r="E20" s="112" t="s">
        <v>61</v>
      </c>
      <c r="F20" s="112" t="s">
        <v>34</v>
      </c>
      <c r="G20" s="113">
        <v>6</v>
      </c>
      <c r="H20" s="111" t="s">
        <v>47</v>
      </c>
      <c r="I20" s="63" t="s">
        <v>62</v>
      </c>
      <c r="J20" s="95">
        <v>0.375</v>
      </c>
      <c r="K20" s="95">
        <v>0.3678</v>
      </c>
      <c r="L20" s="95">
        <v>0.562</v>
      </c>
      <c r="M20" s="122">
        <v>0.55</v>
      </c>
      <c r="N20" s="95">
        <v>0.375</v>
      </c>
      <c r="O20" s="114">
        <v>0.368</v>
      </c>
      <c r="P20" s="116">
        <v>0.375</v>
      </c>
      <c r="Q20" s="119" t="str">
        <f aca="true" t="shared" si="2" ref="Q20:Q32">CONCATENATE(C20,D20,E20,"-",G20)</f>
        <v>NAS1352C6-6</v>
      </c>
      <c r="R20" s="13"/>
      <c r="S20" s="182"/>
      <c r="T20" s="182"/>
      <c r="U20" s="182"/>
      <c r="V20" s="182"/>
      <c r="W20" s="183"/>
      <c r="X20" s="150"/>
    </row>
    <row r="21" spans="1:24" ht="19.5" customHeight="1">
      <c r="A21" s="149"/>
      <c r="B21" s="12"/>
      <c r="C21" s="105" t="s">
        <v>32</v>
      </c>
      <c r="D21" s="112" t="s">
        <v>18</v>
      </c>
      <c r="E21" s="112" t="s">
        <v>61</v>
      </c>
      <c r="F21" s="112" t="s">
        <v>34</v>
      </c>
      <c r="G21" s="113">
        <v>7</v>
      </c>
      <c r="H21" s="111" t="s">
        <v>47</v>
      </c>
      <c r="I21" s="63" t="s">
        <v>62</v>
      </c>
      <c r="J21" s="95">
        <v>0.375</v>
      </c>
      <c r="K21" s="95">
        <v>0.3678</v>
      </c>
      <c r="L21" s="95">
        <v>0.562</v>
      </c>
      <c r="M21" s="122">
        <v>0.55</v>
      </c>
      <c r="N21" s="95">
        <v>0.375</v>
      </c>
      <c r="O21" s="114">
        <v>0.368</v>
      </c>
      <c r="P21" s="116">
        <v>0.438</v>
      </c>
      <c r="Q21" s="119" t="str">
        <f t="shared" si="2"/>
        <v>NAS1352C6-7</v>
      </c>
      <c r="R21" s="13"/>
      <c r="S21" s="182"/>
      <c r="T21" s="182"/>
      <c r="U21" s="182"/>
      <c r="V21" s="182"/>
      <c r="W21" s="183"/>
      <c r="X21" s="150"/>
    </row>
    <row r="22" spans="1:24" ht="19.5" customHeight="1">
      <c r="A22" s="149"/>
      <c r="B22" s="12"/>
      <c r="C22" s="105" t="s">
        <v>32</v>
      </c>
      <c r="D22" s="112" t="s">
        <v>18</v>
      </c>
      <c r="E22" s="112" t="s">
        <v>61</v>
      </c>
      <c r="F22" s="112" t="s">
        <v>34</v>
      </c>
      <c r="G22" s="113">
        <v>8</v>
      </c>
      <c r="H22" s="111" t="s">
        <v>47</v>
      </c>
      <c r="I22" s="63" t="s">
        <v>62</v>
      </c>
      <c r="J22" s="95">
        <v>0.375</v>
      </c>
      <c r="K22" s="95">
        <v>0.3678</v>
      </c>
      <c r="L22" s="95">
        <v>0.562</v>
      </c>
      <c r="M22" s="122">
        <v>0.55</v>
      </c>
      <c r="N22" s="95">
        <v>0.375</v>
      </c>
      <c r="O22" s="114">
        <v>0.368</v>
      </c>
      <c r="P22" s="116">
        <v>0.5</v>
      </c>
      <c r="Q22" s="119" t="str">
        <f t="shared" si="2"/>
        <v>NAS1352C6-8</v>
      </c>
      <c r="R22" s="13"/>
      <c r="S22" s="182"/>
      <c r="T22" s="182"/>
      <c r="U22" s="182"/>
      <c r="V22" s="182"/>
      <c r="W22" s="183"/>
      <c r="X22" s="150"/>
    </row>
    <row r="23" spans="1:24" ht="19.5" customHeight="1">
      <c r="A23" s="149"/>
      <c r="B23" s="12"/>
      <c r="C23" s="105" t="s">
        <v>32</v>
      </c>
      <c r="D23" s="112" t="s">
        <v>18</v>
      </c>
      <c r="E23" s="112" t="s">
        <v>61</v>
      </c>
      <c r="F23" s="112" t="s">
        <v>34</v>
      </c>
      <c r="G23" s="113">
        <v>10</v>
      </c>
      <c r="H23" s="111" t="s">
        <v>47</v>
      </c>
      <c r="I23" s="63" t="s">
        <v>62</v>
      </c>
      <c r="J23" s="95">
        <v>0.375</v>
      </c>
      <c r="K23" s="95">
        <v>0.3678</v>
      </c>
      <c r="L23" s="95">
        <v>0.562</v>
      </c>
      <c r="M23" s="122">
        <v>0.55</v>
      </c>
      <c r="N23" s="95">
        <v>0.375</v>
      </c>
      <c r="O23" s="114">
        <v>0.368</v>
      </c>
      <c r="P23" s="116">
        <v>0.625</v>
      </c>
      <c r="Q23" s="119" t="str">
        <f t="shared" si="2"/>
        <v>NAS1352C6-10</v>
      </c>
      <c r="R23" s="13"/>
      <c r="S23" s="92"/>
      <c r="T23" s="92"/>
      <c r="U23" s="92"/>
      <c r="V23" s="182"/>
      <c r="W23" s="183"/>
      <c r="X23" s="150"/>
    </row>
    <row r="24" spans="1:24" ht="19.5" customHeight="1">
      <c r="A24" s="149"/>
      <c r="B24" s="12"/>
      <c r="C24" s="105" t="s">
        <v>32</v>
      </c>
      <c r="D24" s="112" t="s">
        <v>18</v>
      </c>
      <c r="E24" s="112" t="s">
        <v>61</v>
      </c>
      <c r="F24" s="112" t="s">
        <v>34</v>
      </c>
      <c r="G24" s="113">
        <v>12</v>
      </c>
      <c r="H24" s="111" t="s">
        <v>47</v>
      </c>
      <c r="I24" s="63" t="s">
        <v>62</v>
      </c>
      <c r="J24" s="95">
        <v>0.375</v>
      </c>
      <c r="K24" s="95">
        <v>0.3678</v>
      </c>
      <c r="L24" s="95">
        <v>0.562</v>
      </c>
      <c r="M24" s="122">
        <v>0.55</v>
      </c>
      <c r="N24" s="95">
        <v>0.375</v>
      </c>
      <c r="O24" s="114">
        <v>0.368</v>
      </c>
      <c r="P24" s="116">
        <v>0.75</v>
      </c>
      <c r="Q24" s="119" t="str">
        <f t="shared" si="2"/>
        <v>NAS1352C6-12</v>
      </c>
      <c r="R24" s="13"/>
      <c r="S24" s="92"/>
      <c r="T24" s="92"/>
      <c r="U24" s="92"/>
      <c r="V24" s="92"/>
      <c r="W24" s="93"/>
      <c r="X24" s="150"/>
    </row>
    <row r="25" spans="1:24" ht="19.5" customHeight="1">
      <c r="A25" s="149"/>
      <c r="B25" s="12"/>
      <c r="C25" s="105" t="s">
        <v>32</v>
      </c>
      <c r="D25" s="112" t="s">
        <v>18</v>
      </c>
      <c r="E25" s="112" t="s">
        <v>61</v>
      </c>
      <c r="F25" s="112" t="s">
        <v>34</v>
      </c>
      <c r="G25" s="113">
        <v>14</v>
      </c>
      <c r="H25" s="111" t="s">
        <v>47</v>
      </c>
      <c r="I25" s="63" t="s">
        <v>62</v>
      </c>
      <c r="J25" s="95">
        <v>0.375</v>
      </c>
      <c r="K25" s="95">
        <v>0.3678</v>
      </c>
      <c r="L25" s="95">
        <v>0.562</v>
      </c>
      <c r="M25" s="122">
        <v>0.55</v>
      </c>
      <c r="N25" s="95">
        <v>0.375</v>
      </c>
      <c r="O25" s="114">
        <v>0.368</v>
      </c>
      <c r="P25" s="116">
        <v>0.875</v>
      </c>
      <c r="Q25" s="119" t="str">
        <f t="shared" si="2"/>
        <v>NAS1352C6-14</v>
      </c>
      <c r="R25" s="13"/>
      <c r="S25" s="182"/>
      <c r="T25" s="182"/>
      <c r="U25" s="182"/>
      <c r="V25" s="182"/>
      <c r="W25" s="183"/>
      <c r="X25" s="150"/>
    </row>
    <row r="26" spans="1:24" ht="19.5" customHeight="1">
      <c r="A26" s="149"/>
      <c r="B26" s="12"/>
      <c r="C26" s="105" t="s">
        <v>32</v>
      </c>
      <c r="D26" s="112" t="s">
        <v>18</v>
      </c>
      <c r="E26" s="112" t="s">
        <v>61</v>
      </c>
      <c r="F26" s="112" t="s">
        <v>34</v>
      </c>
      <c r="G26" s="113">
        <v>16</v>
      </c>
      <c r="H26" s="111" t="s">
        <v>47</v>
      </c>
      <c r="I26" s="63" t="s">
        <v>62</v>
      </c>
      <c r="J26" s="95">
        <v>0.375</v>
      </c>
      <c r="K26" s="95">
        <v>0.3678</v>
      </c>
      <c r="L26" s="95">
        <v>0.562</v>
      </c>
      <c r="M26" s="122">
        <v>0.55</v>
      </c>
      <c r="N26" s="95">
        <v>0.375</v>
      </c>
      <c r="O26" s="114">
        <v>0.368</v>
      </c>
      <c r="P26" s="116">
        <v>1</v>
      </c>
      <c r="Q26" s="119" t="str">
        <f t="shared" si="2"/>
        <v>NAS1352C6-16</v>
      </c>
      <c r="R26" s="13"/>
      <c r="S26" s="182"/>
      <c r="T26" s="182"/>
      <c r="U26" s="182"/>
      <c r="V26" s="182"/>
      <c r="W26" s="183"/>
      <c r="X26" s="150"/>
    </row>
    <row r="27" spans="1:24" ht="19.5" customHeight="1">
      <c r="A27" s="149"/>
      <c r="B27" s="12"/>
      <c r="C27" s="105" t="s">
        <v>32</v>
      </c>
      <c r="D27" s="112" t="s">
        <v>18</v>
      </c>
      <c r="E27" s="112" t="s">
        <v>61</v>
      </c>
      <c r="F27" s="112" t="s">
        <v>34</v>
      </c>
      <c r="G27" s="113">
        <v>20</v>
      </c>
      <c r="H27" s="111" t="s">
        <v>47</v>
      </c>
      <c r="I27" s="63" t="s">
        <v>62</v>
      </c>
      <c r="J27" s="95">
        <v>0.375</v>
      </c>
      <c r="K27" s="95">
        <v>0.3678</v>
      </c>
      <c r="L27" s="95">
        <v>0.562</v>
      </c>
      <c r="M27" s="122">
        <v>0.55</v>
      </c>
      <c r="N27" s="95">
        <v>0.375</v>
      </c>
      <c r="O27" s="114">
        <v>0.368</v>
      </c>
      <c r="P27" s="116">
        <v>1.25</v>
      </c>
      <c r="Q27" s="119" t="str">
        <f t="shared" si="2"/>
        <v>NAS1352C6-20</v>
      </c>
      <c r="R27" s="13"/>
      <c r="S27" s="182"/>
      <c r="T27" s="182"/>
      <c r="U27" s="182"/>
      <c r="V27" s="182"/>
      <c r="W27" s="183"/>
      <c r="X27" s="150"/>
    </row>
    <row r="28" spans="1:24" ht="19.5" customHeight="1">
      <c r="A28" s="185"/>
      <c r="B28" s="12"/>
      <c r="C28" s="105" t="s">
        <v>32</v>
      </c>
      <c r="D28" s="112" t="s">
        <v>18</v>
      </c>
      <c r="E28" s="112" t="s">
        <v>61</v>
      </c>
      <c r="F28" s="112" t="s">
        <v>34</v>
      </c>
      <c r="G28" s="113">
        <v>24</v>
      </c>
      <c r="H28" s="111" t="s">
        <v>47</v>
      </c>
      <c r="I28" s="63" t="s">
        <v>62</v>
      </c>
      <c r="J28" s="95">
        <v>0.375</v>
      </c>
      <c r="K28" s="95">
        <v>0.3678</v>
      </c>
      <c r="L28" s="95">
        <v>0.562</v>
      </c>
      <c r="M28" s="122">
        <v>0.55</v>
      </c>
      <c r="N28" s="95">
        <v>0.375</v>
      </c>
      <c r="O28" s="114">
        <v>0.368</v>
      </c>
      <c r="P28" s="116">
        <v>1.5</v>
      </c>
      <c r="Q28" s="119" t="str">
        <f t="shared" si="2"/>
        <v>NAS1352C6-24</v>
      </c>
      <c r="R28" s="13"/>
      <c r="S28" s="182"/>
      <c r="T28" s="182"/>
      <c r="U28" s="182"/>
      <c r="V28" s="182"/>
      <c r="W28" s="183"/>
      <c r="X28" s="184"/>
    </row>
    <row r="29" spans="1:24" ht="19.5" customHeight="1">
      <c r="A29" s="149" t="s">
        <v>9</v>
      </c>
      <c r="B29" s="12"/>
      <c r="C29" s="105" t="s">
        <v>32</v>
      </c>
      <c r="D29" s="112" t="s">
        <v>18</v>
      </c>
      <c r="E29" s="112" t="s">
        <v>61</v>
      </c>
      <c r="F29" s="112" t="s">
        <v>34</v>
      </c>
      <c r="G29" s="113">
        <v>28</v>
      </c>
      <c r="H29" s="111" t="s">
        <v>47</v>
      </c>
      <c r="I29" s="63" t="s">
        <v>62</v>
      </c>
      <c r="J29" s="95">
        <v>0.375</v>
      </c>
      <c r="K29" s="95">
        <v>0.3678</v>
      </c>
      <c r="L29" s="95">
        <v>0.562</v>
      </c>
      <c r="M29" s="122">
        <v>0.55</v>
      </c>
      <c r="N29" s="95">
        <v>0.375</v>
      </c>
      <c r="O29" s="114">
        <v>0.368</v>
      </c>
      <c r="P29" s="116">
        <v>1.75</v>
      </c>
      <c r="Q29" s="119" t="str">
        <f>CONCATENATE(C29,D29,E29,"-",G29)</f>
        <v>NAS1352C6-28</v>
      </c>
      <c r="R29" s="13"/>
      <c r="S29" s="182"/>
      <c r="T29" s="182"/>
      <c r="U29" s="182"/>
      <c r="V29" s="182"/>
      <c r="W29" s="183"/>
      <c r="X29" s="150" t="s">
        <v>9</v>
      </c>
    </row>
    <row r="30" spans="1:24" ht="19.5" customHeight="1">
      <c r="A30" s="149"/>
      <c r="B30" s="12"/>
      <c r="C30" s="105" t="s">
        <v>32</v>
      </c>
      <c r="D30" s="112" t="s">
        <v>18</v>
      </c>
      <c r="E30" s="112" t="s">
        <v>61</v>
      </c>
      <c r="F30" s="112" t="s">
        <v>34</v>
      </c>
      <c r="G30" s="113">
        <v>32</v>
      </c>
      <c r="H30" s="111" t="s">
        <v>47</v>
      </c>
      <c r="I30" s="63" t="s">
        <v>62</v>
      </c>
      <c r="J30" s="95">
        <v>0.375</v>
      </c>
      <c r="K30" s="95">
        <v>0.3678</v>
      </c>
      <c r="L30" s="95">
        <v>0.562</v>
      </c>
      <c r="M30" s="122">
        <v>0.55</v>
      </c>
      <c r="N30" s="95">
        <v>0.375</v>
      </c>
      <c r="O30" s="114">
        <v>0.368</v>
      </c>
      <c r="P30" s="116">
        <v>2</v>
      </c>
      <c r="Q30" s="119" t="str">
        <f aca="true" t="shared" si="3" ref="Q30:Q49">CONCATENATE(C30,D30,E30,"-",G30)</f>
        <v>NAS1352C6-32</v>
      </c>
      <c r="R30" s="13"/>
      <c r="S30" s="182"/>
      <c r="T30" s="182"/>
      <c r="U30" s="182"/>
      <c r="V30" s="182"/>
      <c r="W30" s="183"/>
      <c r="X30" s="150"/>
    </row>
    <row r="31" spans="1:24" ht="19.5" customHeight="1">
      <c r="A31" s="149"/>
      <c r="B31" s="12"/>
      <c r="C31" s="105" t="s">
        <v>32</v>
      </c>
      <c r="D31" s="112" t="s">
        <v>18</v>
      </c>
      <c r="E31" s="112" t="s">
        <v>61</v>
      </c>
      <c r="F31" s="112" t="s">
        <v>34</v>
      </c>
      <c r="G31" s="113">
        <v>36</v>
      </c>
      <c r="H31" s="111" t="s">
        <v>47</v>
      </c>
      <c r="I31" s="63" t="s">
        <v>62</v>
      </c>
      <c r="J31" s="95">
        <v>0.375</v>
      </c>
      <c r="K31" s="95">
        <v>0.3678</v>
      </c>
      <c r="L31" s="95">
        <v>0.562</v>
      </c>
      <c r="M31" s="122">
        <v>0.55</v>
      </c>
      <c r="N31" s="95">
        <v>0.375</v>
      </c>
      <c r="O31" s="114">
        <v>0.368</v>
      </c>
      <c r="P31" s="116">
        <v>2.25</v>
      </c>
      <c r="Q31" s="119" t="str">
        <f t="shared" si="2"/>
        <v>NAS1352C6-36</v>
      </c>
      <c r="R31" s="13"/>
      <c r="S31" s="182"/>
      <c r="T31" s="182"/>
      <c r="U31" s="182"/>
      <c r="V31" s="182"/>
      <c r="W31" s="183"/>
      <c r="X31" s="150"/>
    </row>
    <row r="32" spans="1:24" ht="19.5" customHeight="1">
      <c r="A32" s="149"/>
      <c r="B32" s="12"/>
      <c r="C32" s="105" t="s">
        <v>32</v>
      </c>
      <c r="D32" s="112" t="s">
        <v>18</v>
      </c>
      <c r="E32" s="112" t="s">
        <v>61</v>
      </c>
      <c r="F32" s="112" t="s">
        <v>34</v>
      </c>
      <c r="G32" s="113">
        <v>40</v>
      </c>
      <c r="H32" s="111" t="s">
        <v>47</v>
      </c>
      <c r="I32" s="63" t="s">
        <v>62</v>
      </c>
      <c r="J32" s="95">
        <v>0.375</v>
      </c>
      <c r="K32" s="95">
        <v>0.3678</v>
      </c>
      <c r="L32" s="95">
        <v>0.562</v>
      </c>
      <c r="M32" s="122">
        <v>0.55</v>
      </c>
      <c r="N32" s="95">
        <v>0.375</v>
      </c>
      <c r="O32" s="114">
        <v>0.368</v>
      </c>
      <c r="P32" s="116">
        <v>2.5</v>
      </c>
      <c r="Q32" s="119" t="str">
        <f t="shared" si="2"/>
        <v>NAS1352C6-40</v>
      </c>
      <c r="R32" s="13"/>
      <c r="S32" s="182"/>
      <c r="T32" s="182"/>
      <c r="U32" s="182"/>
      <c r="V32" s="182"/>
      <c r="W32" s="183"/>
      <c r="X32" s="150"/>
    </row>
    <row r="33" spans="1:24" ht="19.5" customHeight="1">
      <c r="A33" s="149"/>
      <c r="B33" s="12"/>
      <c r="C33" s="105" t="s">
        <v>32</v>
      </c>
      <c r="D33" s="112" t="s">
        <v>18</v>
      </c>
      <c r="E33" s="112" t="s">
        <v>61</v>
      </c>
      <c r="F33" s="112" t="s">
        <v>34</v>
      </c>
      <c r="G33" s="113">
        <v>44</v>
      </c>
      <c r="H33" s="111" t="s">
        <v>47</v>
      </c>
      <c r="I33" s="63" t="s">
        <v>62</v>
      </c>
      <c r="J33" s="95">
        <v>0.375</v>
      </c>
      <c r="K33" s="95">
        <v>0.3678</v>
      </c>
      <c r="L33" s="95">
        <v>0.562</v>
      </c>
      <c r="M33" s="122">
        <v>0.55</v>
      </c>
      <c r="N33" s="95">
        <v>0.375</v>
      </c>
      <c r="O33" s="114">
        <v>0.368</v>
      </c>
      <c r="P33" s="116">
        <v>2.75</v>
      </c>
      <c r="Q33" s="119" t="str">
        <f t="shared" si="3"/>
        <v>NAS1352C6-44</v>
      </c>
      <c r="R33" s="13"/>
      <c r="S33" s="182"/>
      <c r="T33" s="182"/>
      <c r="U33" s="182"/>
      <c r="V33" s="182"/>
      <c r="W33" s="183"/>
      <c r="X33" s="150"/>
    </row>
    <row r="34" spans="1:24" ht="19.5" customHeight="1">
      <c r="A34" s="149"/>
      <c r="B34" s="12"/>
      <c r="C34" s="105" t="s">
        <v>32</v>
      </c>
      <c r="D34" s="112" t="s">
        <v>18</v>
      </c>
      <c r="E34" s="112" t="s">
        <v>61</v>
      </c>
      <c r="F34" s="112" t="s">
        <v>34</v>
      </c>
      <c r="G34" s="113">
        <v>48</v>
      </c>
      <c r="H34" s="111" t="s">
        <v>47</v>
      </c>
      <c r="I34" s="63" t="s">
        <v>62</v>
      </c>
      <c r="J34" s="95">
        <v>0.375</v>
      </c>
      <c r="K34" s="95">
        <v>0.3678</v>
      </c>
      <c r="L34" s="95">
        <v>0.562</v>
      </c>
      <c r="M34" s="122">
        <v>0.55</v>
      </c>
      <c r="N34" s="95">
        <v>0.375</v>
      </c>
      <c r="O34" s="114">
        <v>0.368</v>
      </c>
      <c r="P34" s="116">
        <v>3</v>
      </c>
      <c r="Q34" s="119" t="str">
        <f t="shared" si="3"/>
        <v>NAS1352C6-48</v>
      </c>
      <c r="R34" s="13"/>
      <c r="S34" s="182"/>
      <c r="T34" s="182"/>
      <c r="U34" s="182"/>
      <c r="V34" s="182"/>
      <c r="W34" s="183"/>
      <c r="X34" s="150"/>
    </row>
    <row r="35" spans="1:24" ht="19.5" customHeight="1">
      <c r="A35" s="149"/>
      <c r="B35" s="12"/>
      <c r="C35" s="105" t="s">
        <v>32</v>
      </c>
      <c r="D35" s="112" t="s">
        <v>48</v>
      </c>
      <c r="E35" s="112" t="s">
        <v>61</v>
      </c>
      <c r="F35" s="112" t="s">
        <v>34</v>
      </c>
      <c r="G35" s="113">
        <v>6</v>
      </c>
      <c r="H35" s="111" t="s">
        <v>49</v>
      </c>
      <c r="I35" s="63" t="s">
        <v>62</v>
      </c>
      <c r="J35" s="95">
        <v>0.375</v>
      </c>
      <c r="K35" s="95">
        <v>0.3678</v>
      </c>
      <c r="L35" s="95">
        <v>0.562</v>
      </c>
      <c r="M35" s="122">
        <v>0.55</v>
      </c>
      <c r="N35" s="95">
        <v>0.375</v>
      </c>
      <c r="O35" s="114">
        <v>0.368</v>
      </c>
      <c r="P35" s="116">
        <v>0.375</v>
      </c>
      <c r="Q35" s="119" t="str">
        <f t="shared" si="3"/>
        <v>NAS1352N6-6</v>
      </c>
      <c r="R35" s="13"/>
      <c r="S35" s="182"/>
      <c r="T35" s="182"/>
      <c r="U35" s="182"/>
      <c r="V35" s="182"/>
      <c r="W35" s="183"/>
      <c r="X35" s="150"/>
    </row>
    <row r="36" spans="1:24" ht="19.5" customHeight="1">
      <c r="A36" s="149"/>
      <c r="B36" s="12"/>
      <c r="C36" s="105" t="s">
        <v>32</v>
      </c>
      <c r="D36" s="112" t="s">
        <v>48</v>
      </c>
      <c r="E36" s="112" t="s">
        <v>61</v>
      </c>
      <c r="F36" s="112" t="s">
        <v>34</v>
      </c>
      <c r="G36" s="113">
        <v>7</v>
      </c>
      <c r="H36" s="111" t="s">
        <v>49</v>
      </c>
      <c r="I36" s="63" t="s">
        <v>62</v>
      </c>
      <c r="J36" s="95">
        <v>0.375</v>
      </c>
      <c r="K36" s="95">
        <v>0.3678</v>
      </c>
      <c r="L36" s="95">
        <v>0.562</v>
      </c>
      <c r="M36" s="122">
        <v>0.55</v>
      </c>
      <c r="N36" s="95">
        <v>0.375</v>
      </c>
      <c r="O36" s="114">
        <v>0.368</v>
      </c>
      <c r="P36" s="116">
        <v>0.438</v>
      </c>
      <c r="Q36" s="119" t="str">
        <f t="shared" si="3"/>
        <v>NAS1352N6-7</v>
      </c>
      <c r="R36" s="13"/>
      <c r="S36" s="182"/>
      <c r="T36" s="182"/>
      <c r="U36" s="182"/>
      <c r="V36" s="182"/>
      <c r="W36" s="183"/>
      <c r="X36" s="150"/>
    </row>
    <row r="37" spans="1:24" ht="19.5" customHeight="1">
      <c r="A37" s="149"/>
      <c r="B37" s="12"/>
      <c r="C37" s="105" t="s">
        <v>32</v>
      </c>
      <c r="D37" s="112" t="s">
        <v>48</v>
      </c>
      <c r="E37" s="112" t="s">
        <v>61</v>
      </c>
      <c r="F37" s="112" t="s">
        <v>34</v>
      </c>
      <c r="G37" s="113">
        <v>8</v>
      </c>
      <c r="H37" s="111" t="s">
        <v>49</v>
      </c>
      <c r="I37" s="63" t="s">
        <v>62</v>
      </c>
      <c r="J37" s="95">
        <v>0.375</v>
      </c>
      <c r="K37" s="95">
        <v>0.3678</v>
      </c>
      <c r="L37" s="95">
        <v>0.562</v>
      </c>
      <c r="M37" s="122">
        <v>0.55</v>
      </c>
      <c r="N37" s="95">
        <v>0.375</v>
      </c>
      <c r="O37" s="114">
        <v>0.368</v>
      </c>
      <c r="P37" s="116">
        <v>0.5</v>
      </c>
      <c r="Q37" s="119" t="str">
        <f t="shared" si="3"/>
        <v>NAS1352N6-8</v>
      </c>
      <c r="R37" s="13"/>
      <c r="S37" s="182"/>
      <c r="T37" s="182"/>
      <c r="U37" s="182"/>
      <c r="V37" s="182"/>
      <c r="W37" s="183"/>
      <c r="X37" s="150"/>
    </row>
    <row r="38" spans="1:24" ht="19.5" customHeight="1">
      <c r="A38" s="149"/>
      <c r="B38" s="12"/>
      <c r="C38" s="105" t="s">
        <v>32</v>
      </c>
      <c r="D38" s="112" t="s">
        <v>48</v>
      </c>
      <c r="E38" s="112" t="s">
        <v>61</v>
      </c>
      <c r="F38" s="112" t="s">
        <v>34</v>
      </c>
      <c r="G38" s="113">
        <v>10</v>
      </c>
      <c r="H38" s="111" t="s">
        <v>49</v>
      </c>
      <c r="I38" s="63" t="s">
        <v>62</v>
      </c>
      <c r="J38" s="95">
        <v>0.375</v>
      </c>
      <c r="K38" s="95">
        <v>0.3678</v>
      </c>
      <c r="L38" s="95">
        <v>0.562</v>
      </c>
      <c r="M38" s="122">
        <v>0.55</v>
      </c>
      <c r="N38" s="95">
        <v>0.375</v>
      </c>
      <c r="O38" s="114">
        <v>0.368</v>
      </c>
      <c r="P38" s="116">
        <v>0.625</v>
      </c>
      <c r="Q38" s="119" t="str">
        <f t="shared" si="3"/>
        <v>NAS1352N6-10</v>
      </c>
      <c r="R38" s="13"/>
      <c r="S38" s="182"/>
      <c r="T38" s="182"/>
      <c r="U38" s="182"/>
      <c r="V38" s="182"/>
      <c r="W38" s="183"/>
      <c r="X38" s="150"/>
    </row>
    <row r="39" spans="1:24" ht="19.5" customHeight="1">
      <c r="A39" s="149"/>
      <c r="B39" s="12"/>
      <c r="C39" s="105" t="s">
        <v>32</v>
      </c>
      <c r="D39" s="112" t="s">
        <v>48</v>
      </c>
      <c r="E39" s="112" t="s">
        <v>61</v>
      </c>
      <c r="F39" s="112" t="s">
        <v>34</v>
      </c>
      <c r="G39" s="113">
        <v>12</v>
      </c>
      <c r="H39" s="111" t="s">
        <v>49</v>
      </c>
      <c r="I39" s="63" t="s">
        <v>62</v>
      </c>
      <c r="J39" s="95">
        <v>0.375</v>
      </c>
      <c r="K39" s="95">
        <v>0.3678</v>
      </c>
      <c r="L39" s="95">
        <v>0.562</v>
      </c>
      <c r="M39" s="122">
        <v>0.55</v>
      </c>
      <c r="N39" s="95">
        <v>0.375</v>
      </c>
      <c r="O39" s="114">
        <v>0.368</v>
      </c>
      <c r="P39" s="116">
        <v>0.75</v>
      </c>
      <c r="Q39" s="119" t="str">
        <f t="shared" si="3"/>
        <v>NAS1352N6-12</v>
      </c>
      <c r="R39" s="13"/>
      <c r="S39" s="182"/>
      <c r="T39" s="182"/>
      <c r="U39" s="182"/>
      <c r="V39" s="182"/>
      <c r="W39" s="183"/>
      <c r="X39" s="150"/>
    </row>
    <row r="40" spans="1:24" ht="19.5" customHeight="1">
      <c r="A40" s="149"/>
      <c r="B40" s="12"/>
      <c r="C40" s="105" t="s">
        <v>32</v>
      </c>
      <c r="D40" s="112" t="s">
        <v>48</v>
      </c>
      <c r="E40" s="112" t="s">
        <v>61</v>
      </c>
      <c r="F40" s="112" t="s">
        <v>34</v>
      </c>
      <c r="G40" s="113">
        <v>14</v>
      </c>
      <c r="H40" s="111" t="s">
        <v>49</v>
      </c>
      <c r="I40" s="63" t="s">
        <v>62</v>
      </c>
      <c r="J40" s="95">
        <v>0.375</v>
      </c>
      <c r="K40" s="95">
        <v>0.3678</v>
      </c>
      <c r="L40" s="95">
        <v>0.562</v>
      </c>
      <c r="M40" s="122">
        <v>0.55</v>
      </c>
      <c r="N40" s="95">
        <v>0.375</v>
      </c>
      <c r="O40" s="114">
        <v>0.368</v>
      </c>
      <c r="P40" s="116">
        <v>0.875</v>
      </c>
      <c r="Q40" s="119" t="str">
        <f t="shared" si="3"/>
        <v>NAS1352N6-14</v>
      </c>
      <c r="R40" s="13"/>
      <c r="S40" s="182"/>
      <c r="T40" s="182"/>
      <c r="U40" s="182"/>
      <c r="V40" s="182"/>
      <c r="W40" s="183"/>
      <c r="X40" s="150"/>
    </row>
    <row r="41" spans="1:24" ht="19.5" customHeight="1">
      <c r="A41" s="185"/>
      <c r="B41" s="12"/>
      <c r="C41" s="105" t="s">
        <v>32</v>
      </c>
      <c r="D41" s="112" t="s">
        <v>48</v>
      </c>
      <c r="E41" s="112" t="s">
        <v>61</v>
      </c>
      <c r="F41" s="112" t="s">
        <v>34</v>
      </c>
      <c r="G41" s="113">
        <v>16</v>
      </c>
      <c r="H41" s="111" t="s">
        <v>49</v>
      </c>
      <c r="I41" s="63" t="s">
        <v>62</v>
      </c>
      <c r="J41" s="95">
        <v>0.375</v>
      </c>
      <c r="K41" s="95">
        <v>0.3678</v>
      </c>
      <c r="L41" s="95">
        <v>0.562</v>
      </c>
      <c r="M41" s="122">
        <v>0.55</v>
      </c>
      <c r="N41" s="95">
        <v>0.375</v>
      </c>
      <c r="O41" s="114">
        <v>0.368</v>
      </c>
      <c r="P41" s="116">
        <v>1</v>
      </c>
      <c r="Q41" s="119" t="str">
        <f t="shared" si="3"/>
        <v>NAS1352N6-16</v>
      </c>
      <c r="R41" s="13"/>
      <c r="S41" s="182"/>
      <c r="T41" s="182"/>
      <c r="U41" s="182"/>
      <c r="V41" s="182"/>
      <c r="W41" s="183"/>
      <c r="X41" s="184"/>
    </row>
    <row r="42" spans="1:24" ht="19.5" customHeight="1">
      <c r="A42" s="149" t="s">
        <v>17</v>
      </c>
      <c r="B42" s="12"/>
      <c r="C42" s="105" t="s">
        <v>32</v>
      </c>
      <c r="D42" s="112" t="s">
        <v>48</v>
      </c>
      <c r="E42" s="112" t="s">
        <v>61</v>
      </c>
      <c r="F42" s="112" t="s">
        <v>34</v>
      </c>
      <c r="G42" s="113">
        <v>20</v>
      </c>
      <c r="H42" s="111" t="s">
        <v>49</v>
      </c>
      <c r="I42" s="63" t="s">
        <v>62</v>
      </c>
      <c r="J42" s="95">
        <v>0.375</v>
      </c>
      <c r="K42" s="95">
        <v>0.3678</v>
      </c>
      <c r="L42" s="95">
        <v>0.562</v>
      </c>
      <c r="M42" s="122">
        <v>0.55</v>
      </c>
      <c r="N42" s="95">
        <v>0.375</v>
      </c>
      <c r="O42" s="114">
        <v>0.368</v>
      </c>
      <c r="P42" s="116">
        <v>1.25</v>
      </c>
      <c r="Q42" s="119" t="str">
        <f t="shared" si="3"/>
        <v>NAS1352N6-20</v>
      </c>
      <c r="R42" s="13"/>
      <c r="S42" s="13"/>
      <c r="T42" s="13"/>
      <c r="U42" s="13"/>
      <c r="V42" s="13"/>
      <c r="W42" s="14"/>
      <c r="X42" s="150" t="s">
        <v>17</v>
      </c>
    </row>
    <row r="43" spans="1:24" ht="19.5" customHeight="1">
      <c r="A43" s="149"/>
      <c r="B43" s="12"/>
      <c r="C43" s="105" t="s">
        <v>32</v>
      </c>
      <c r="D43" s="112" t="s">
        <v>48</v>
      </c>
      <c r="E43" s="112" t="s">
        <v>61</v>
      </c>
      <c r="F43" s="112" t="s">
        <v>34</v>
      </c>
      <c r="G43" s="113">
        <v>24</v>
      </c>
      <c r="H43" s="111" t="s">
        <v>49</v>
      </c>
      <c r="I43" s="63" t="s">
        <v>62</v>
      </c>
      <c r="J43" s="95">
        <v>0.375</v>
      </c>
      <c r="K43" s="95">
        <v>0.3678</v>
      </c>
      <c r="L43" s="95">
        <v>0.562</v>
      </c>
      <c r="M43" s="122">
        <v>0.55</v>
      </c>
      <c r="N43" s="95">
        <v>0.375</v>
      </c>
      <c r="O43" s="114">
        <v>0.368</v>
      </c>
      <c r="P43" s="116">
        <v>1.5</v>
      </c>
      <c r="Q43" s="119" t="str">
        <f t="shared" si="3"/>
        <v>NAS1352N6-24</v>
      </c>
      <c r="R43" s="210"/>
      <c r="S43" s="210"/>
      <c r="T43" s="211"/>
      <c r="U43" s="212"/>
      <c r="V43" s="211"/>
      <c r="W43" s="213"/>
      <c r="X43" s="150"/>
    </row>
    <row r="44" spans="1:24" ht="19.5" customHeight="1">
      <c r="A44" s="149"/>
      <c r="B44" s="12"/>
      <c r="C44" s="105" t="s">
        <v>32</v>
      </c>
      <c r="D44" s="112" t="s">
        <v>48</v>
      </c>
      <c r="E44" s="112" t="s">
        <v>61</v>
      </c>
      <c r="F44" s="112" t="s">
        <v>34</v>
      </c>
      <c r="G44" s="113">
        <v>28</v>
      </c>
      <c r="H44" s="111" t="s">
        <v>49</v>
      </c>
      <c r="I44" s="63" t="s">
        <v>62</v>
      </c>
      <c r="J44" s="95">
        <v>0.375</v>
      </c>
      <c r="K44" s="95">
        <v>0.3678</v>
      </c>
      <c r="L44" s="95">
        <v>0.562</v>
      </c>
      <c r="M44" s="122">
        <v>0.55</v>
      </c>
      <c r="N44" s="95">
        <v>0.375</v>
      </c>
      <c r="O44" s="114">
        <v>0.368</v>
      </c>
      <c r="P44" s="116">
        <v>1.75</v>
      </c>
      <c r="Q44" s="119" t="str">
        <f t="shared" si="3"/>
        <v>NAS1352N6-28</v>
      </c>
      <c r="R44" s="13"/>
      <c r="S44" s="13"/>
      <c r="T44" s="212"/>
      <c r="U44" s="212"/>
      <c r="V44" s="212"/>
      <c r="W44" s="213"/>
      <c r="X44" s="150"/>
    </row>
    <row r="45" spans="1:24" ht="19.5" customHeight="1">
      <c r="A45" s="149"/>
      <c r="B45" s="12"/>
      <c r="C45" s="105" t="s">
        <v>32</v>
      </c>
      <c r="D45" s="112" t="s">
        <v>48</v>
      </c>
      <c r="E45" s="112" t="s">
        <v>61</v>
      </c>
      <c r="F45" s="112" t="s">
        <v>34</v>
      </c>
      <c r="G45" s="113">
        <v>32</v>
      </c>
      <c r="H45" s="111" t="s">
        <v>49</v>
      </c>
      <c r="I45" s="63" t="s">
        <v>62</v>
      </c>
      <c r="J45" s="95">
        <v>0.375</v>
      </c>
      <c r="K45" s="95">
        <v>0.3678</v>
      </c>
      <c r="L45" s="95">
        <v>0.562</v>
      </c>
      <c r="M45" s="122">
        <v>0.55</v>
      </c>
      <c r="N45" s="95">
        <v>0.375</v>
      </c>
      <c r="O45" s="114">
        <v>0.368</v>
      </c>
      <c r="P45" s="116">
        <v>2</v>
      </c>
      <c r="Q45" s="119" t="str">
        <f t="shared" si="3"/>
        <v>NAS1352N6-32</v>
      </c>
      <c r="R45" s="13"/>
      <c r="S45" s="13"/>
      <c r="T45" s="212"/>
      <c r="U45" s="212"/>
      <c r="V45" s="212"/>
      <c r="W45" s="213"/>
      <c r="X45" s="150"/>
    </row>
    <row r="46" spans="1:24" ht="19.5" customHeight="1">
      <c r="A46" s="149"/>
      <c r="B46" s="12"/>
      <c r="C46" s="105" t="s">
        <v>32</v>
      </c>
      <c r="D46" s="112" t="s">
        <v>48</v>
      </c>
      <c r="E46" s="112" t="s">
        <v>61</v>
      </c>
      <c r="F46" s="112" t="s">
        <v>34</v>
      </c>
      <c r="G46" s="113">
        <v>36</v>
      </c>
      <c r="H46" s="111" t="s">
        <v>49</v>
      </c>
      <c r="I46" s="63" t="s">
        <v>62</v>
      </c>
      <c r="J46" s="95">
        <v>0.375</v>
      </c>
      <c r="K46" s="95">
        <v>0.3678</v>
      </c>
      <c r="L46" s="95">
        <v>0.562</v>
      </c>
      <c r="M46" s="122">
        <v>0.55</v>
      </c>
      <c r="N46" s="95">
        <v>0.375</v>
      </c>
      <c r="O46" s="114">
        <v>0.368</v>
      </c>
      <c r="P46" s="116">
        <v>2.25</v>
      </c>
      <c r="Q46" s="119" t="str">
        <f t="shared" si="3"/>
        <v>NAS1352N6-36</v>
      </c>
      <c r="R46" s="13"/>
      <c r="S46" s="13"/>
      <c r="T46" s="212"/>
      <c r="U46" s="212"/>
      <c r="V46" s="212"/>
      <c r="W46" s="213"/>
      <c r="X46" s="150"/>
    </row>
    <row r="47" spans="1:24" ht="19.5" customHeight="1">
      <c r="A47" s="149"/>
      <c r="B47" s="12"/>
      <c r="C47" s="105" t="s">
        <v>32</v>
      </c>
      <c r="D47" s="112" t="s">
        <v>48</v>
      </c>
      <c r="E47" s="112" t="s">
        <v>61</v>
      </c>
      <c r="F47" s="112" t="s">
        <v>34</v>
      </c>
      <c r="G47" s="113">
        <v>40</v>
      </c>
      <c r="H47" s="111" t="s">
        <v>49</v>
      </c>
      <c r="I47" s="63" t="s">
        <v>62</v>
      </c>
      <c r="J47" s="95">
        <v>0.375</v>
      </c>
      <c r="K47" s="95">
        <v>0.3678</v>
      </c>
      <c r="L47" s="95">
        <v>0.562</v>
      </c>
      <c r="M47" s="122">
        <v>0.55</v>
      </c>
      <c r="N47" s="95">
        <v>0.375</v>
      </c>
      <c r="O47" s="114">
        <v>0.368</v>
      </c>
      <c r="P47" s="116">
        <v>2.5</v>
      </c>
      <c r="Q47" s="119" t="str">
        <f t="shared" si="3"/>
        <v>NAS1352N6-40</v>
      </c>
      <c r="R47" s="13"/>
      <c r="S47" s="13"/>
      <c r="T47" s="210"/>
      <c r="U47" s="210"/>
      <c r="V47" s="210"/>
      <c r="W47" s="214"/>
      <c r="X47" s="150"/>
    </row>
    <row r="48" spans="1:24" ht="19.5" customHeight="1">
      <c r="A48" s="149"/>
      <c r="B48" s="12"/>
      <c r="C48" s="105" t="s">
        <v>32</v>
      </c>
      <c r="D48" s="112" t="s">
        <v>48</v>
      </c>
      <c r="E48" s="112" t="s">
        <v>61</v>
      </c>
      <c r="F48" s="112" t="s">
        <v>34</v>
      </c>
      <c r="G48" s="113">
        <v>44</v>
      </c>
      <c r="H48" s="111" t="s">
        <v>49</v>
      </c>
      <c r="I48" s="63" t="s">
        <v>62</v>
      </c>
      <c r="J48" s="95">
        <v>0.375</v>
      </c>
      <c r="K48" s="95">
        <v>0.3678</v>
      </c>
      <c r="L48" s="95">
        <v>0.562</v>
      </c>
      <c r="M48" s="122">
        <v>0.55</v>
      </c>
      <c r="N48" s="95">
        <v>0.375</v>
      </c>
      <c r="O48" s="114">
        <v>0.368</v>
      </c>
      <c r="P48" s="116">
        <v>2.75</v>
      </c>
      <c r="Q48" s="119" t="str">
        <f t="shared" si="3"/>
        <v>NAS1352N6-44</v>
      </c>
      <c r="R48" s="13"/>
      <c r="S48" s="13"/>
      <c r="T48" s="167"/>
      <c r="U48" s="167"/>
      <c r="V48" s="167"/>
      <c r="W48" s="168"/>
      <c r="X48" s="150"/>
    </row>
    <row r="49" spans="1:24" ht="19.5" customHeight="1">
      <c r="A49" s="149"/>
      <c r="B49" s="12"/>
      <c r="C49" s="105" t="s">
        <v>32</v>
      </c>
      <c r="D49" s="112" t="s">
        <v>48</v>
      </c>
      <c r="E49" s="112" t="s">
        <v>61</v>
      </c>
      <c r="F49" s="112" t="s">
        <v>34</v>
      </c>
      <c r="G49" s="113">
        <v>48</v>
      </c>
      <c r="H49" s="111" t="s">
        <v>49</v>
      </c>
      <c r="I49" s="63" t="s">
        <v>62</v>
      </c>
      <c r="J49" s="95">
        <v>0.375</v>
      </c>
      <c r="K49" s="95">
        <v>0.3678</v>
      </c>
      <c r="L49" s="95">
        <v>0.562</v>
      </c>
      <c r="M49" s="122">
        <v>0.55</v>
      </c>
      <c r="N49" s="95">
        <v>0.375</v>
      </c>
      <c r="O49" s="114">
        <v>0.368</v>
      </c>
      <c r="P49" s="116">
        <v>3</v>
      </c>
      <c r="Q49" s="119" t="str">
        <f t="shared" si="3"/>
        <v>NAS1352N6-48</v>
      </c>
      <c r="R49" s="13"/>
      <c r="S49" s="13"/>
      <c r="T49" s="167"/>
      <c r="U49" s="167"/>
      <c r="V49" s="167"/>
      <c r="W49" s="168"/>
      <c r="X49" s="150"/>
    </row>
    <row r="50" spans="1:24" ht="19.5" customHeight="1">
      <c r="A50" s="149"/>
      <c r="B50" s="12"/>
      <c r="C50" s="9"/>
      <c r="D50" s="63"/>
      <c r="E50" s="115"/>
      <c r="F50" s="115"/>
      <c r="G50" s="113"/>
      <c r="H50" s="95"/>
      <c r="I50" s="63"/>
      <c r="J50" s="95"/>
      <c r="K50" s="95"/>
      <c r="L50" s="95"/>
      <c r="M50" s="122"/>
      <c r="N50" s="95"/>
      <c r="O50" s="95"/>
      <c r="P50" s="4"/>
      <c r="Q50" s="119"/>
      <c r="R50" s="13"/>
      <c r="S50" s="13"/>
      <c r="T50" s="167"/>
      <c r="U50" s="167"/>
      <c r="V50" s="167"/>
      <c r="W50" s="168"/>
      <c r="X50" s="150"/>
    </row>
    <row r="51" spans="1:24" ht="19.5" customHeight="1" thickBot="1">
      <c r="A51" s="149"/>
      <c r="B51" s="12"/>
      <c r="C51" s="9"/>
      <c r="D51" s="63"/>
      <c r="E51" s="115"/>
      <c r="F51" s="115"/>
      <c r="G51" s="113"/>
      <c r="H51" s="95"/>
      <c r="I51" s="63"/>
      <c r="J51" s="95"/>
      <c r="K51" s="95"/>
      <c r="L51" s="95"/>
      <c r="M51" s="122"/>
      <c r="N51" s="95"/>
      <c r="O51" s="95"/>
      <c r="P51" s="4"/>
      <c r="Q51" s="119"/>
      <c r="R51" s="13"/>
      <c r="S51" s="13"/>
      <c r="T51" s="167"/>
      <c r="U51" s="167"/>
      <c r="V51" s="167"/>
      <c r="W51" s="168"/>
      <c r="X51" s="150"/>
    </row>
    <row r="52" spans="1:24" ht="19.5" customHeight="1">
      <c r="A52" s="149"/>
      <c r="B52" s="12"/>
      <c r="C52" s="9"/>
      <c r="D52" s="63"/>
      <c r="E52" s="115"/>
      <c r="F52" s="115"/>
      <c r="G52" s="113"/>
      <c r="H52" s="95"/>
      <c r="I52" s="63"/>
      <c r="J52" s="95"/>
      <c r="K52" s="95"/>
      <c r="L52" s="95"/>
      <c r="M52" s="122"/>
      <c r="N52" s="95"/>
      <c r="O52" s="95"/>
      <c r="P52" s="4"/>
      <c r="Q52" s="119"/>
      <c r="R52" s="13"/>
      <c r="S52" s="13"/>
      <c r="T52" s="8" t="s">
        <v>8</v>
      </c>
      <c r="U52" s="203" t="s">
        <v>6</v>
      </c>
      <c r="V52" s="203"/>
      <c r="W52" s="5" t="s">
        <v>7</v>
      </c>
      <c r="X52" s="150"/>
    </row>
    <row r="53" spans="1:24" ht="19.5" customHeight="1">
      <c r="A53" s="149"/>
      <c r="B53" s="12"/>
      <c r="C53" s="9"/>
      <c r="D53" s="63"/>
      <c r="E53" s="115"/>
      <c r="F53" s="115"/>
      <c r="G53" s="113"/>
      <c r="H53" s="95"/>
      <c r="I53" s="63"/>
      <c r="J53" s="95"/>
      <c r="K53" s="95"/>
      <c r="L53" s="95"/>
      <c r="M53" s="122"/>
      <c r="N53" s="95"/>
      <c r="O53" s="95"/>
      <c r="P53" s="4"/>
      <c r="Q53" s="119"/>
      <c r="R53" s="13"/>
      <c r="S53" s="13"/>
      <c r="T53" s="215" t="s">
        <v>9</v>
      </c>
      <c r="U53" s="141" t="s">
        <v>32</v>
      </c>
      <c r="V53" s="142"/>
      <c r="W53" s="144" t="s">
        <v>10</v>
      </c>
      <c r="X53" s="150"/>
    </row>
    <row r="54" spans="1:24" ht="19.5" customHeight="1" thickBot="1">
      <c r="A54" s="149"/>
      <c r="B54" s="12"/>
      <c r="C54" s="104"/>
      <c r="D54" s="64"/>
      <c r="E54" s="117"/>
      <c r="F54" s="117"/>
      <c r="G54" s="118"/>
      <c r="H54" s="82"/>
      <c r="I54" s="64"/>
      <c r="J54" s="82"/>
      <c r="K54" s="82"/>
      <c r="L54" s="82"/>
      <c r="M54" s="123"/>
      <c r="N54" s="82"/>
      <c r="O54" s="82"/>
      <c r="P54" s="83"/>
      <c r="Q54" s="120"/>
      <c r="R54" s="13"/>
      <c r="S54" s="13"/>
      <c r="T54" s="162"/>
      <c r="U54" s="143"/>
      <c r="V54" s="140"/>
      <c r="W54" s="145"/>
      <c r="X54" s="150"/>
    </row>
    <row r="55" spans="1:24" ht="19.5" customHeight="1" thickBot="1">
      <c r="A55" s="84"/>
      <c r="B55" s="15"/>
      <c r="C55" s="40"/>
      <c r="D55" s="33"/>
      <c r="E55" s="32"/>
      <c r="F55" s="32"/>
      <c r="G55" s="109"/>
      <c r="H55" s="40"/>
      <c r="I55" s="33"/>
      <c r="J55" s="40"/>
      <c r="K55" s="40"/>
      <c r="L55" s="40"/>
      <c r="M55" s="124"/>
      <c r="N55" s="40"/>
      <c r="O55" s="40"/>
      <c r="P55" s="40"/>
      <c r="Q55" s="99"/>
      <c r="R55" s="16"/>
      <c r="S55" s="16"/>
      <c r="T55" s="205" t="s">
        <v>11</v>
      </c>
      <c r="U55" s="147"/>
      <c r="V55" s="147" t="s">
        <v>12</v>
      </c>
      <c r="W55" s="148"/>
      <c r="X55" s="85"/>
    </row>
    <row r="56" spans="1:24" s="18" customFormat="1" ht="19.5" customHeight="1">
      <c r="A56" s="81"/>
      <c r="B56" s="206">
        <v>4</v>
      </c>
      <c r="C56" s="207"/>
      <c r="D56" s="207"/>
      <c r="E56" s="207"/>
      <c r="F56" s="207"/>
      <c r="G56" s="207"/>
      <c r="H56" s="208"/>
      <c r="I56" s="209">
        <v>3</v>
      </c>
      <c r="J56" s="209"/>
      <c r="K56" s="140"/>
      <c r="L56" s="136">
        <v>2</v>
      </c>
      <c r="M56" s="137"/>
      <c r="N56" s="137"/>
      <c r="O56" s="137"/>
      <c r="P56" s="137"/>
      <c r="Q56" s="137"/>
      <c r="R56" s="136">
        <v>1</v>
      </c>
      <c r="S56" s="137"/>
      <c r="T56" s="137"/>
      <c r="U56" s="137"/>
      <c r="V56" s="137"/>
      <c r="W56" s="137"/>
      <c r="X56" s="21"/>
    </row>
  </sheetData>
  <sheetProtection/>
  <mergeCells count="111">
    <mergeCell ref="B1:H1"/>
    <mergeCell ref="I1:K1"/>
    <mergeCell ref="L1:Q1"/>
    <mergeCell ref="R1:W1"/>
    <mergeCell ref="A3:A15"/>
    <mergeCell ref="C3:G3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X3:X15"/>
    <mergeCell ref="S4:U4"/>
    <mergeCell ref="V4:W4"/>
    <mergeCell ref="S5:U5"/>
    <mergeCell ref="V5:W5"/>
    <mergeCell ref="S6:U6"/>
    <mergeCell ref="V6:W6"/>
    <mergeCell ref="S7:U7"/>
    <mergeCell ref="V7:W7"/>
    <mergeCell ref="S8:U8"/>
    <mergeCell ref="V8:W8"/>
    <mergeCell ref="S9:U9"/>
    <mergeCell ref="V9:W9"/>
    <mergeCell ref="S10:U10"/>
    <mergeCell ref="V10:W10"/>
    <mergeCell ref="S11:U11"/>
    <mergeCell ref="V11:W11"/>
    <mergeCell ref="S12:U12"/>
    <mergeCell ref="V12:W12"/>
    <mergeCell ref="S13:U13"/>
    <mergeCell ref="V13:W13"/>
    <mergeCell ref="S14:U14"/>
    <mergeCell ref="V14:W14"/>
    <mergeCell ref="S15:U15"/>
    <mergeCell ref="V15:W15"/>
    <mergeCell ref="A16:A28"/>
    <mergeCell ref="S16:U16"/>
    <mergeCell ref="V16:W16"/>
    <mergeCell ref="X16:X28"/>
    <mergeCell ref="S17:U17"/>
    <mergeCell ref="V17:W17"/>
    <mergeCell ref="S18:U18"/>
    <mergeCell ref="V18:W18"/>
    <mergeCell ref="S19:U19"/>
    <mergeCell ref="V19:W19"/>
    <mergeCell ref="S20:U20"/>
    <mergeCell ref="V20:W20"/>
    <mergeCell ref="S21:U21"/>
    <mergeCell ref="V21:W21"/>
    <mergeCell ref="S22:U22"/>
    <mergeCell ref="V22:W22"/>
    <mergeCell ref="V23:W23"/>
    <mergeCell ref="S25:U25"/>
    <mergeCell ref="V25:W25"/>
    <mergeCell ref="S26:U26"/>
    <mergeCell ref="V26:W26"/>
    <mergeCell ref="S27:U27"/>
    <mergeCell ref="V27:W27"/>
    <mergeCell ref="S28:U28"/>
    <mergeCell ref="V28:W28"/>
    <mergeCell ref="A29:A41"/>
    <mergeCell ref="S29:U29"/>
    <mergeCell ref="V29:W29"/>
    <mergeCell ref="V34:W34"/>
    <mergeCell ref="S35:U35"/>
    <mergeCell ref="V35:W35"/>
    <mergeCell ref="X29:X41"/>
    <mergeCell ref="S30:U30"/>
    <mergeCell ref="V30:W30"/>
    <mergeCell ref="S31:U31"/>
    <mergeCell ref="V31:W31"/>
    <mergeCell ref="S32:U32"/>
    <mergeCell ref="V32:W32"/>
    <mergeCell ref="S33:U33"/>
    <mergeCell ref="V33:W33"/>
    <mergeCell ref="S34:U34"/>
    <mergeCell ref="S36:U36"/>
    <mergeCell ref="V36:W36"/>
    <mergeCell ref="S37:U37"/>
    <mergeCell ref="V37:W37"/>
    <mergeCell ref="S38:U38"/>
    <mergeCell ref="V38:W38"/>
    <mergeCell ref="S39:U39"/>
    <mergeCell ref="V39:W39"/>
    <mergeCell ref="S40:U40"/>
    <mergeCell ref="V40:W40"/>
    <mergeCell ref="S41:U41"/>
    <mergeCell ref="V41:W41"/>
    <mergeCell ref="A42:A54"/>
    <mergeCell ref="X42:X54"/>
    <mergeCell ref="R43:S43"/>
    <mergeCell ref="T43:U46"/>
    <mergeCell ref="V43:W46"/>
    <mergeCell ref="T47:W47"/>
    <mergeCell ref="T48:W51"/>
    <mergeCell ref="U52:V52"/>
    <mergeCell ref="T53:T54"/>
    <mergeCell ref="U53:V54"/>
    <mergeCell ref="W53:W54"/>
    <mergeCell ref="T55:U55"/>
    <mergeCell ref="V55:W55"/>
    <mergeCell ref="B56:H56"/>
    <mergeCell ref="I56:K56"/>
    <mergeCell ref="L56:Q56"/>
    <mergeCell ref="R56:W5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Q16" sqref="Q16:Q19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2" customWidth="1"/>
    <col min="4" max="4" width="6.7109375" style="36" customWidth="1"/>
    <col min="5" max="6" width="6.7109375" style="35" customWidth="1"/>
    <col min="7" max="7" width="6.7109375" style="110" customWidth="1"/>
    <col min="8" max="8" width="36.7109375" style="52" customWidth="1"/>
    <col min="9" max="9" width="12.7109375" style="36" customWidth="1"/>
    <col min="10" max="16" width="12.7109375" style="52" customWidth="1"/>
    <col min="17" max="17" width="28.7109375" style="0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94"/>
      <c r="B1" s="224">
        <v>4</v>
      </c>
      <c r="C1" s="198"/>
      <c r="D1" s="198"/>
      <c r="E1" s="198"/>
      <c r="F1" s="198"/>
      <c r="G1" s="198"/>
      <c r="H1" s="192"/>
      <c r="I1" s="225">
        <v>3</v>
      </c>
      <c r="J1" s="225"/>
      <c r="K1" s="142"/>
      <c r="L1" s="197">
        <v>2</v>
      </c>
      <c r="M1" s="198"/>
      <c r="N1" s="198"/>
      <c r="O1" s="198"/>
      <c r="P1" s="198"/>
      <c r="Q1" s="198"/>
      <c r="R1" s="197">
        <v>1</v>
      </c>
      <c r="S1" s="198"/>
      <c r="T1" s="198"/>
      <c r="U1" s="198"/>
      <c r="V1" s="198"/>
      <c r="W1" s="198"/>
      <c r="X1" s="20"/>
      <c r="Z1" s="25"/>
      <c r="AA1" s="26"/>
      <c r="AB1" s="27"/>
      <c r="AC1" s="26"/>
    </row>
    <row r="2" spans="1:29" ht="19.5" customHeight="1" thickBot="1">
      <c r="A2" s="84"/>
      <c r="B2" s="10"/>
      <c r="C2" s="97"/>
      <c r="D2" s="96"/>
      <c r="E2" s="28"/>
      <c r="F2" s="28"/>
      <c r="G2" s="107"/>
      <c r="H2" s="97"/>
      <c r="I2" s="96"/>
      <c r="J2" s="97"/>
      <c r="K2" s="97"/>
      <c r="L2" s="97"/>
      <c r="M2" s="97"/>
      <c r="N2" s="97"/>
      <c r="O2" s="102"/>
      <c r="P2" s="102"/>
      <c r="Q2" s="102"/>
      <c r="R2" s="97"/>
      <c r="S2" s="97"/>
      <c r="T2" s="97"/>
      <c r="U2" s="97"/>
      <c r="V2" s="97"/>
      <c r="W2" s="103"/>
      <c r="X2" s="85"/>
      <c r="Z2" s="25"/>
      <c r="AA2" s="26"/>
      <c r="AB2" s="27"/>
      <c r="AC2" s="13"/>
    </row>
    <row r="3" spans="1:29" ht="19.5" customHeight="1">
      <c r="A3" s="149" t="s">
        <v>19</v>
      </c>
      <c r="B3" s="12"/>
      <c r="C3" s="226" t="s">
        <v>0</v>
      </c>
      <c r="D3" s="227"/>
      <c r="E3" s="227"/>
      <c r="F3" s="227"/>
      <c r="G3" s="228"/>
      <c r="H3" s="229" t="s">
        <v>1</v>
      </c>
      <c r="I3" s="231" t="s">
        <v>31</v>
      </c>
      <c r="J3" s="218" t="s">
        <v>40</v>
      </c>
      <c r="K3" s="218" t="s">
        <v>41</v>
      </c>
      <c r="L3" s="218" t="s">
        <v>42</v>
      </c>
      <c r="M3" s="218" t="s">
        <v>43</v>
      </c>
      <c r="N3" s="201" t="s">
        <v>44</v>
      </c>
      <c r="O3" s="201" t="s">
        <v>45</v>
      </c>
      <c r="P3" s="222" t="s">
        <v>46</v>
      </c>
      <c r="Q3" s="222" t="s">
        <v>67</v>
      </c>
      <c r="R3" s="98"/>
      <c r="S3" s="98"/>
      <c r="T3" s="98"/>
      <c r="U3" s="98"/>
      <c r="V3" s="98"/>
      <c r="W3" s="93"/>
      <c r="X3" s="150" t="s">
        <v>19</v>
      </c>
      <c r="Z3" s="13"/>
      <c r="AA3" s="13"/>
      <c r="AB3" s="13"/>
      <c r="AC3" s="13"/>
    </row>
    <row r="4" spans="1:24" ht="19.5" customHeight="1">
      <c r="A4" s="149"/>
      <c r="B4" s="12"/>
      <c r="C4" s="58" t="s">
        <v>37</v>
      </c>
      <c r="D4" s="106" t="s">
        <v>33</v>
      </c>
      <c r="E4" s="98" t="s">
        <v>38</v>
      </c>
      <c r="F4" s="98"/>
      <c r="G4" s="108" t="s">
        <v>36</v>
      </c>
      <c r="H4" s="230"/>
      <c r="I4" s="232"/>
      <c r="J4" s="219"/>
      <c r="K4" s="219"/>
      <c r="L4" s="219"/>
      <c r="M4" s="219"/>
      <c r="N4" s="233"/>
      <c r="O4" s="202"/>
      <c r="P4" s="223"/>
      <c r="Q4" s="223"/>
      <c r="R4" s="13"/>
      <c r="S4" s="182"/>
      <c r="T4" s="182"/>
      <c r="U4" s="182"/>
      <c r="V4" s="182"/>
      <c r="W4" s="183"/>
      <c r="X4" s="150"/>
    </row>
    <row r="5" spans="1:24" ht="19.5" customHeight="1">
      <c r="A5" s="149"/>
      <c r="B5" s="12"/>
      <c r="C5" s="105" t="s">
        <v>32</v>
      </c>
      <c r="D5" s="112" t="s">
        <v>34</v>
      </c>
      <c r="E5" s="112" t="s">
        <v>59</v>
      </c>
      <c r="F5" s="112" t="s">
        <v>34</v>
      </c>
      <c r="G5" s="113">
        <v>6</v>
      </c>
      <c r="H5" s="111" t="s">
        <v>39</v>
      </c>
      <c r="I5" s="63" t="s">
        <v>60</v>
      </c>
      <c r="J5" s="95">
        <v>0.3125</v>
      </c>
      <c r="K5" s="95">
        <v>0.3053</v>
      </c>
      <c r="L5" s="95">
        <v>0.469</v>
      </c>
      <c r="M5" s="95">
        <v>0.457</v>
      </c>
      <c r="N5" s="95">
        <v>0.312</v>
      </c>
      <c r="O5" s="114">
        <v>0.306</v>
      </c>
      <c r="P5" s="116">
        <v>0.375</v>
      </c>
      <c r="Q5" s="119" t="str">
        <f aca="true" t="shared" si="0" ref="Q5:Q13">CONCATENATE(C5,"-",E5,"-",G5)</f>
        <v>NAS1352-5-6</v>
      </c>
      <c r="R5" s="13"/>
      <c r="S5" s="182"/>
      <c r="T5" s="182"/>
      <c r="U5" s="182"/>
      <c r="V5" s="182"/>
      <c r="W5" s="183"/>
      <c r="X5" s="150"/>
    </row>
    <row r="6" spans="1:24" ht="19.5" customHeight="1">
      <c r="A6" s="149"/>
      <c r="B6" s="12"/>
      <c r="C6" s="105" t="s">
        <v>32</v>
      </c>
      <c r="D6" s="112" t="s">
        <v>34</v>
      </c>
      <c r="E6" s="112" t="s">
        <v>59</v>
      </c>
      <c r="F6" s="112" t="s">
        <v>34</v>
      </c>
      <c r="G6" s="113">
        <v>7</v>
      </c>
      <c r="H6" s="111" t="s">
        <v>39</v>
      </c>
      <c r="I6" s="63" t="s">
        <v>60</v>
      </c>
      <c r="J6" s="95">
        <v>0.3125</v>
      </c>
      <c r="K6" s="95">
        <v>0.3053</v>
      </c>
      <c r="L6" s="95">
        <v>0.469</v>
      </c>
      <c r="M6" s="95">
        <v>0.457</v>
      </c>
      <c r="N6" s="95">
        <v>0.312</v>
      </c>
      <c r="O6" s="114">
        <v>0.306</v>
      </c>
      <c r="P6" s="116">
        <v>0.438</v>
      </c>
      <c r="Q6" s="119" t="str">
        <f t="shared" si="0"/>
        <v>NAS1352-5-7</v>
      </c>
      <c r="R6" s="13"/>
      <c r="S6" s="182"/>
      <c r="T6" s="182"/>
      <c r="U6" s="182"/>
      <c r="V6" s="182"/>
      <c r="W6" s="183"/>
      <c r="X6" s="150"/>
    </row>
    <row r="7" spans="1:24" ht="19.5" customHeight="1">
      <c r="A7" s="149"/>
      <c r="B7" s="12"/>
      <c r="C7" s="105" t="s">
        <v>32</v>
      </c>
      <c r="D7" s="112" t="s">
        <v>34</v>
      </c>
      <c r="E7" s="112" t="s">
        <v>59</v>
      </c>
      <c r="F7" s="112" t="s">
        <v>34</v>
      </c>
      <c r="G7" s="113">
        <v>8</v>
      </c>
      <c r="H7" s="111" t="s">
        <v>39</v>
      </c>
      <c r="I7" s="63" t="s">
        <v>60</v>
      </c>
      <c r="J7" s="95">
        <v>0.3125</v>
      </c>
      <c r="K7" s="95">
        <v>0.3053</v>
      </c>
      <c r="L7" s="95">
        <v>0.469</v>
      </c>
      <c r="M7" s="95">
        <v>0.457</v>
      </c>
      <c r="N7" s="95">
        <v>0.312</v>
      </c>
      <c r="O7" s="114">
        <v>0.306</v>
      </c>
      <c r="P7" s="116">
        <v>0.5</v>
      </c>
      <c r="Q7" s="119" t="str">
        <f t="shared" si="0"/>
        <v>NAS1352-5-8</v>
      </c>
      <c r="R7" s="13"/>
      <c r="S7" s="182"/>
      <c r="T7" s="182"/>
      <c r="U7" s="182"/>
      <c r="V7" s="182"/>
      <c r="W7" s="183"/>
      <c r="X7" s="150"/>
    </row>
    <row r="8" spans="1:24" ht="19.5" customHeight="1">
      <c r="A8" s="149"/>
      <c r="B8" s="12"/>
      <c r="C8" s="105" t="s">
        <v>32</v>
      </c>
      <c r="D8" s="112" t="s">
        <v>34</v>
      </c>
      <c r="E8" s="112" t="s">
        <v>59</v>
      </c>
      <c r="F8" s="112" t="s">
        <v>34</v>
      </c>
      <c r="G8" s="113">
        <v>10</v>
      </c>
      <c r="H8" s="111" t="s">
        <v>39</v>
      </c>
      <c r="I8" s="63" t="s">
        <v>60</v>
      </c>
      <c r="J8" s="95">
        <v>0.3125</v>
      </c>
      <c r="K8" s="95">
        <v>0.3053</v>
      </c>
      <c r="L8" s="95">
        <v>0.469</v>
      </c>
      <c r="M8" s="95">
        <v>0.457</v>
      </c>
      <c r="N8" s="95">
        <v>0.312</v>
      </c>
      <c r="O8" s="114">
        <v>0.306</v>
      </c>
      <c r="P8" s="116">
        <v>0.625</v>
      </c>
      <c r="Q8" s="119" t="str">
        <f t="shared" si="0"/>
        <v>NAS1352-5-10</v>
      </c>
      <c r="R8" s="13"/>
      <c r="S8" s="182"/>
      <c r="T8" s="182"/>
      <c r="U8" s="182"/>
      <c r="V8" s="182"/>
      <c r="W8" s="183"/>
      <c r="X8" s="150"/>
    </row>
    <row r="9" spans="1:24" ht="19.5" customHeight="1">
      <c r="A9" s="149"/>
      <c r="B9" s="12"/>
      <c r="C9" s="105" t="s">
        <v>32</v>
      </c>
      <c r="D9" s="112" t="s">
        <v>34</v>
      </c>
      <c r="E9" s="112" t="s">
        <v>59</v>
      </c>
      <c r="F9" s="112" t="s">
        <v>34</v>
      </c>
      <c r="G9" s="113">
        <v>12</v>
      </c>
      <c r="H9" s="111" t="s">
        <v>39</v>
      </c>
      <c r="I9" s="63" t="s">
        <v>60</v>
      </c>
      <c r="J9" s="95">
        <v>0.3125</v>
      </c>
      <c r="K9" s="95">
        <v>0.3053</v>
      </c>
      <c r="L9" s="95">
        <v>0.469</v>
      </c>
      <c r="M9" s="95">
        <v>0.457</v>
      </c>
      <c r="N9" s="95">
        <v>0.312</v>
      </c>
      <c r="O9" s="114">
        <v>0.306</v>
      </c>
      <c r="P9" s="116">
        <v>0.75</v>
      </c>
      <c r="Q9" s="119" t="str">
        <f t="shared" si="0"/>
        <v>NAS1352-5-12</v>
      </c>
      <c r="R9" s="13"/>
      <c r="S9" s="182"/>
      <c r="T9" s="182"/>
      <c r="U9" s="182"/>
      <c r="V9" s="182"/>
      <c r="W9" s="183"/>
      <c r="X9" s="150"/>
    </row>
    <row r="10" spans="1:24" ht="19.5" customHeight="1">
      <c r="A10" s="149"/>
      <c r="B10" s="12"/>
      <c r="C10" s="105" t="s">
        <v>32</v>
      </c>
      <c r="D10" s="112" t="s">
        <v>34</v>
      </c>
      <c r="E10" s="112" t="s">
        <v>59</v>
      </c>
      <c r="F10" s="112" t="s">
        <v>34</v>
      </c>
      <c r="G10" s="113">
        <v>14</v>
      </c>
      <c r="H10" s="111" t="s">
        <v>39</v>
      </c>
      <c r="I10" s="63" t="s">
        <v>60</v>
      </c>
      <c r="J10" s="95">
        <v>0.3125</v>
      </c>
      <c r="K10" s="95">
        <v>0.3053</v>
      </c>
      <c r="L10" s="95">
        <v>0.469</v>
      </c>
      <c r="M10" s="95">
        <v>0.457</v>
      </c>
      <c r="N10" s="95">
        <v>0.312</v>
      </c>
      <c r="O10" s="114">
        <v>0.306</v>
      </c>
      <c r="P10" s="116">
        <v>0.875</v>
      </c>
      <c r="Q10" s="119" t="str">
        <f t="shared" si="0"/>
        <v>NAS1352-5-14</v>
      </c>
      <c r="R10" s="13"/>
      <c r="S10" s="182"/>
      <c r="T10" s="182"/>
      <c r="U10" s="182"/>
      <c r="V10" s="182"/>
      <c r="W10" s="183"/>
      <c r="X10" s="150"/>
    </row>
    <row r="11" spans="1:24" ht="19.5" customHeight="1">
      <c r="A11" s="149"/>
      <c r="B11" s="12"/>
      <c r="C11" s="105" t="s">
        <v>32</v>
      </c>
      <c r="D11" s="112" t="s">
        <v>34</v>
      </c>
      <c r="E11" s="112" t="s">
        <v>59</v>
      </c>
      <c r="F11" s="112" t="s">
        <v>34</v>
      </c>
      <c r="G11" s="113">
        <v>16</v>
      </c>
      <c r="H11" s="111" t="s">
        <v>39</v>
      </c>
      <c r="I11" s="63" t="s">
        <v>60</v>
      </c>
      <c r="J11" s="95">
        <v>0.3125</v>
      </c>
      <c r="K11" s="95">
        <v>0.3053</v>
      </c>
      <c r="L11" s="95">
        <v>0.469</v>
      </c>
      <c r="M11" s="95">
        <v>0.457</v>
      </c>
      <c r="N11" s="95">
        <v>0.312</v>
      </c>
      <c r="O11" s="114">
        <v>0.306</v>
      </c>
      <c r="P11" s="116">
        <v>1</v>
      </c>
      <c r="Q11" s="119" t="str">
        <f t="shared" si="0"/>
        <v>NAS1352-5-16</v>
      </c>
      <c r="R11" s="13"/>
      <c r="S11" s="182"/>
      <c r="T11" s="182"/>
      <c r="U11" s="182"/>
      <c r="V11" s="182"/>
      <c r="W11" s="183"/>
      <c r="X11" s="150"/>
    </row>
    <row r="12" spans="1:24" ht="19.5" customHeight="1">
      <c r="A12" s="149"/>
      <c r="B12" s="12"/>
      <c r="C12" s="105" t="s">
        <v>32</v>
      </c>
      <c r="D12" s="112" t="s">
        <v>34</v>
      </c>
      <c r="E12" s="112" t="s">
        <v>59</v>
      </c>
      <c r="F12" s="112" t="s">
        <v>34</v>
      </c>
      <c r="G12" s="113">
        <v>20</v>
      </c>
      <c r="H12" s="111" t="s">
        <v>39</v>
      </c>
      <c r="I12" s="63" t="s">
        <v>60</v>
      </c>
      <c r="J12" s="95">
        <v>0.3125</v>
      </c>
      <c r="K12" s="95">
        <v>0.3053</v>
      </c>
      <c r="L12" s="95">
        <v>0.469</v>
      </c>
      <c r="M12" s="95">
        <v>0.457</v>
      </c>
      <c r="N12" s="95">
        <v>0.312</v>
      </c>
      <c r="O12" s="114">
        <v>0.306</v>
      </c>
      <c r="P12" s="116">
        <v>1.25</v>
      </c>
      <c r="Q12" s="119" t="str">
        <f t="shared" si="0"/>
        <v>NAS1352-5-20</v>
      </c>
      <c r="R12" s="13"/>
      <c r="S12" s="182"/>
      <c r="T12" s="182"/>
      <c r="U12" s="182"/>
      <c r="V12" s="182"/>
      <c r="W12" s="183"/>
      <c r="X12" s="150"/>
    </row>
    <row r="13" spans="1:24" ht="19.5" customHeight="1">
      <c r="A13" s="149"/>
      <c r="B13" s="12"/>
      <c r="C13" s="105" t="s">
        <v>32</v>
      </c>
      <c r="D13" s="112" t="s">
        <v>34</v>
      </c>
      <c r="E13" s="112" t="s">
        <v>59</v>
      </c>
      <c r="F13" s="112" t="s">
        <v>34</v>
      </c>
      <c r="G13" s="113">
        <v>24</v>
      </c>
      <c r="H13" s="111" t="s">
        <v>39</v>
      </c>
      <c r="I13" s="63" t="s">
        <v>60</v>
      </c>
      <c r="J13" s="95">
        <v>0.3125</v>
      </c>
      <c r="K13" s="95">
        <v>0.3053</v>
      </c>
      <c r="L13" s="95">
        <v>0.469</v>
      </c>
      <c r="M13" s="95">
        <v>0.457</v>
      </c>
      <c r="N13" s="95">
        <v>0.312</v>
      </c>
      <c r="O13" s="114">
        <v>0.306</v>
      </c>
      <c r="P13" s="116">
        <v>1.5</v>
      </c>
      <c r="Q13" s="119" t="str">
        <f t="shared" si="0"/>
        <v>NAS1352-5-24</v>
      </c>
      <c r="R13" s="13"/>
      <c r="S13" s="182"/>
      <c r="T13" s="182"/>
      <c r="U13" s="182"/>
      <c r="V13" s="182"/>
      <c r="W13" s="183"/>
      <c r="X13" s="150"/>
    </row>
    <row r="14" spans="1:24" ht="19.5" customHeight="1">
      <c r="A14" s="149"/>
      <c r="B14" s="12"/>
      <c r="C14" s="105" t="s">
        <v>32</v>
      </c>
      <c r="D14" s="112" t="s">
        <v>34</v>
      </c>
      <c r="E14" s="112" t="s">
        <v>59</v>
      </c>
      <c r="F14" s="112" t="s">
        <v>34</v>
      </c>
      <c r="G14" s="113">
        <v>28</v>
      </c>
      <c r="H14" s="111" t="s">
        <v>39</v>
      </c>
      <c r="I14" s="63" t="s">
        <v>60</v>
      </c>
      <c r="J14" s="95">
        <v>0.3125</v>
      </c>
      <c r="K14" s="95">
        <v>0.3053</v>
      </c>
      <c r="L14" s="95">
        <v>0.469</v>
      </c>
      <c r="M14" s="95">
        <v>0.457</v>
      </c>
      <c r="N14" s="95">
        <v>0.312</v>
      </c>
      <c r="O14" s="114">
        <v>0.306</v>
      </c>
      <c r="P14" s="116">
        <v>1.75</v>
      </c>
      <c r="Q14" s="119" t="str">
        <f aca="true" t="shared" si="1" ref="Q14:Q19">CONCATENATE(C14,"-",E14,"-",G14)</f>
        <v>NAS1352-5-28</v>
      </c>
      <c r="R14" s="13"/>
      <c r="S14" s="182"/>
      <c r="T14" s="182"/>
      <c r="U14" s="182"/>
      <c r="V14" s="182"/>
      <c r="W14" s="183"/>
      <c r="X14" s="150"/>
    </row>
    <row r="15" spans="1:24" ht="19.5" customHeight="1">
      <c r="A15" s="185"/>
      <c r="B15" s="12"/>
      <c r="C15" s="105" t="s">
        <v>32</v>
      </c>
      <c r="D15" s="112" t="s">
        <v>34</v>
      </c>
      <c r="E15" s="112" t="s">
        <v>59</v>
      </c>
      <c r="F15" s="112" t="s">
        <v>34</v>
      </c>
      <c r="G15" s="113">
        <v>32</v>
      </c>
      <c r="H15" s="111" t="s">
        <v>39</v>
      </c>
      <c r="I15" s="63" t="s">
        <v>60</v>
      </c>
      <c r="J15" s="95">
        <v>0.3125</v>
      </c>
      <c r="K15" s="95">
        <v>0.3053</v>
      </c>
      <c r="L15" s="95">
        <v>0.469</v>
      </c>
      <c r="M15" s="95">
        <v>0.457</v>
      </c>
      <c r="N15" s="95">
        <v>0.312</v>
      </c>
      <c r="O15" s="114">
        <v>0.306</v>
      </c>
      <c r="P15" s="116">
        <v>2</v>
      </c>
      <c r="Q15" s="119" t="str">
        <f t="shared" si="1"/>
        <v>NAS1352-5-32</v>
      </c>
      <c r="R15" s="13"/>
      <c r="S15" s="182"/>
      <c r="T15" s="182"/>
      <c r="U15" s="182"/>
      <c r="V15" s="182"/>
      <c r="W15" s="183"/>
      <c r="X15" s="184"/>
    </row>
    <row r="16" spans="1:24" ht="19.5" customHeight="1">
      <c r="A16" s="193" t="s">
        <v>18</v>
      </c>
      <c r="B16" s="12"/>
      <c r="C16" s="105" t="s">
        <v>32</v>
      </c>
      <c r="D16" s="112" t="s">
        <v>34</v>
      </c>
      <c r="E16" s="112" t="s">
        <v>59</v>
      </c>
      <c r="F16" s="112" t="s">
        <v>34</v>
      </c>
      <c r="G16" s="113">
        <v>36</v>
      </c>
      <c r="H16" s="111" t="s">
        <v>39</v>
      </c>
      <c r="I16" s="63" t="s">
        <v>60</v>
      </c>
      <c r="J16" s="95">
        <v>0.3125</v>
      </c>
      <c r="K16" s="95">
        <v>0.3053</v>
      </c>
      <c r="L16" s="95">
        <v>0.469</v>
      </c>
      <c r="M16" s="95">
        <v>0.457</v>
      </c>
      <c r="N16" s="95">
        <v>0.312</v>
      </c>
      <c r="O16" s="114">
        <v>0.306</v>
      </c>
      <c r="P16" s="116">
        <v>2.25</v>
      </c>
      <c r="Q16" s="129" t="str">
        <f t="shared" si="1"/>
        <v>NAS1352-5-36</v>
      </c>
      <c r="R16" s="13"/>
      <c r="S16" s="182"/>
      <c r="T16" s="182"/>
      <c r="U16" s="182"/>
      <c r="V16" s="182"/>
      <c r="W16" s="183"/>
      <c r="X16" s="192" t="s">
        <v>18</v>
      </c>
    </row>
    <row r="17" spans="1:24" ht="19.5" customHeight="1">
      <c r="A17" s="149"/>
      <c r="B17" s="12"/>
      <c r="C17" s="105" t="s">
        <v>32</v>
      </c>
      <c r="D17" s="112" t="s">
        <v>34</v>
      </c>
      <c r="E17" s="112" t="s">
        <v>59</v>
      </c>
      <c r="F17" s="112" t="s">
        <v>34</v>
      </c>
      <c r="G17" s="113">
        <v>40</v>
      </c>
      <c r="H17" s="111" t="s">
        <v>39</v>
      </c>
      <c r="I17" s="63" t="s">
        <v>60</v>
      </c>
      <c r="J17" s="95">
        <v>0.3125</v>
      </c>
      <c r="K17" s="95">
        <v>0.3053</v>
      </c>
      <c r="L17" s="95">
        <v>0.469</v>
      </c>
      <c r="M17" s="95">
        <v>0.457</v>
      </c>
      <c r="N17" s="95">
        <v>0.312</v>
      </c>
      <c r="O17" s="114">
        <v>0.306</v>
      </c>
      <c r="P17" s="116">
        <v>2.5</v>
      </c>
      <c r="Q17" s="129" t="str">
        <f t="shared" si="1"/>
        <v>NAS1352-5-40</v>
      </c>
      <c r="R17" s="13"/>
      <c r="S17" s="182"/>
      <c r="T17" s="182"/>
      <c r="U17" s="182"/>
      <c r="V17" s="182"/>
      <c r="W17" s="183"/>
      <c r="X17" s="150"/>
    </row>
    <row r="18" spans="1:24" ht="19.5" customHeight="1">
      <c r="A18" s="149"/>
      <c r="B18" s="12"/>
      <c r="C18" s="105" t="s">
        <v>32</v>
      </c>
      <c r="D18" s="112" t="s">
        <v>34</v>
      </c>
      <c r="E18" s="112" t="s">
        <v>59</v>
      </c>
      <c r="F18" s="112" t="s">
        <v>34</v>
      </c>
      <c r="G18" s="113">
        <v>44</v>
      </c>
      <c r="H18" s="111" t="s">
        <v>39</v>
      </c>
      <c r="I18" s="63" t="s">
        <v>60</v>
      </c>
      <c r="J18" s="95">
        <v>0.3125</v>
      </c>
      <c r="K18" s="95">
        <v>0.3053</v>
      </c>
      <c r="L18" s="95">
        <v>0.469</v>
      </c>
      <c r="M18" s="95">
        <v>0.457</v>
      </c>
      <c r="N18" s="95">
        <v>0.312</v>
      </c>
      <c r="O18" s="114">
        <v>0.306</v>
      </c>
      <c r="P18" s="116">
        <v>2.75</v>
      </c>
      <c r="Q18" s="129" t="str">
        <f t="shared" si="1"/>
        <v>NAS1352-5-44</v>
      </c>
      <c r="R18" s="13"/>
      <c r="S18" s="182"/>
      <c r="T18" s="182"/>
      <c r="U18" s="182"/>
      <c r="V18" s="182"/>
      <c r="W18" s="183"/>
      <c r="X18" s="150"/>
    </row>
    <row r="19" spans="1:24" ht="19.5" customHeight="1">
      <c r="A19" s="149"/>
      <c r="B19" s="12"/>
      <c r="C19" s="105" t="s">
        <v>32</v>
      </c>
      <c r="D19" s="112" t="s">
        <v>34</v>
      </c>
      <c r="E19" s="112" t="s">
        <v>59</v>
      </c>
      <c r="F19" s="112" t="s">
        <v>34</v>
      </c>
      <c r="G19" s="113">
        <v>48</v>
      </c>
      <c r="H19" s="111" t="s">
        <v>39</v>
      </c>
      <c r="I19" s="63" t="s">
        <v>60</v>
      </c>
      <c r="J19" s="95">
        <v>0.3125</v>
      </c>
      <c r="K19" s="95">
        <v>0.3053</v>
      </c>
      <c r="L19" s="95">
        <v>0.469</v>
      </c>
      <c r="M19" s="95">
        <v>0.457</v>
      </c>
      <c r="N19" s="95">
        <v>0.312</v>
      </c>
      <c r="O19" s="114">
        <v>0.306</v>
      </c>
      <c r="P19" s="116">
        <v>3</v>
      </c>
      <c r="Q19" s="129" t="str">
        <f t="shared" si="1"/>
        <v>NAS1352-5-48</v>
      </c>
      <c r="R19" s="13"/>
      <c r="S19" s="182"/>
      <c r="T19" s="182"/>
      <c r="U19" s="182"/>
      <c r="V19" s="182"/>
      <c r="W19" s="183"/>
      <c r="X19" s="150"/>
    </row>
    <row r="20" spans="1:24" ht="19.5" customHeight="1">
      <c r="A20" s="149"/>
      <c r="B20" s="12"/>
      <c r="C20" s="105" t="s">
        <v>32</v>
      </c>
      <c r="D20" s="112" t="s">
        <v>18</v>
      </c>
      <c r="E20" s="112" t="s">
        <v>59</v>
      </c>
      <c r="F20" s="112" t="s">
        <v>34</v>
      </c>
      <c r="G20" s="113">
        <v>6</v>
      </c>
      <c r="H20" s="111" t="s">
        <v>47</v>
      </c>
      <c r="I20" s="63" t="s">
        <v>60</v>
      </c>
      <c r="J20" s="95">
        <v>0.3125</v>
      </c>
      <c r="K20" s="95">
        <v>0.3053</v>
      </c>
      <c r="L20" s="95">
        <v>0.469</v>
      </c>
      <c r="M20" s="95">
        <v>0.457</v>
      </c>
      <c r="N20" s="95">
        <v>0.312</v>
      </c>
      <c r="O20" s="114">
        <v>0.306</v>
      </c>
      <c r="P20" s="116">
        <v>0.375</v>
      </c>
      <c r="Q20" s="119" t="str">
        <f aca="true" t="shared" si="2" ref="Q20:Q32">CONCATENATE(C20,D20,E20,"-",G20)</f>
        <v>NAS1352C5-6</v>
      </c>
      <c r="R20" s="13"/>
      <c r="S20" s="182"/>
      <c r="T20" s="182"/>
      <c r="U20" s="182"/>
      <c r="V20" s="182"/>
      <c r="W20" s="183"/>
      <c r="X20" s="150"/>
    </row>
    <row r="21" spans="1:24" ht="19.5" customHeight="1">
      <c r="A21" s="149"/>
      <c r="B21" s="12"/>
      <c r="C21" s="105" t="s">
        <v>32</v>
      </c>
      <c r="D21" s="112" t="s">
        <v>18</v>
      </c>
      <c r="E21" s="112" t="s">
        <v>59</v>
      </c>
      <c r="F21" s="112" t="s">
        <v>34</v>
      </c>
      <c r="G21" s="113">
        <v>7</v>
      </c>
      <c r="H21" s="111" t="s">
        <v>47</v>
      </c>
      <c r="I21" s="63" t="s">
        <v>60</v>
      </c>
      <c r="J21" s="95">
        <v>0.3125</v>
      </c>
      <c r="K21" s="95">
        <v>0.3053</v>
      </c>
      <c r="L21" s="95">
        <v>0.469</v>
      </c>
      <c r="M21" s="95">
        <v>0.457</v>
      </c>
      <c r="N21" s="95">
        <v>0.312</v>
      </c>
      <c r="O21" s="114">
        <v>0.306</v>
      </c>
      <c r="P21" s="116">
        <v>0.438</v>
      </c>
      <c r="Q21" s="119" t="str">
        <f t="shared" si="2"/>
        <v>NAS1352C5-7</v>
      </c>
      <c r="R21" s="13"/>
      <c r="S21" s="182"/>
      <c r="T21" s="182"/>
      <c r="U21" s="182"/>
      <c r="V21" s="182"/>
      <c r="W21" s="183"/>
      <c r="X21" s="150"/>
    </row>
    <row r="22" spans="1:24" ht="19.5" customHeight="1">
      <c r="A22" s="149"/>
      <c r="B22" s="12"/>
      <c r="C22" s="105" t="s">
        <v>32</v>
      </c>
      <c r="D22" s="112" t="s">
        <v>18</v>
      </c>
      <c r="E22" s="112" t="s">
        <v>59</v>
      </c>
      <c r="F22" s="112" t="s">
        <v>34</v>
      </c>
      <c r="G22" s="113">
        <v>8</v>
      </c>
      <c r="H22" s="111" t="s">
        <v>47</v>
      </c>
      <c r="I22" s="63" t="s">
        <v>60</v>
      </c>
      <c r="J22" s="95">
        <v>0.3125</v>
      </c>
      <c r="K22" s="95">
        <v>0.3053</v>
      </c>
      <c r="L22" s="95">
        <v>0.469</v>
      </c>
      <c r="M22" s="95">
        <v>0.457</v>
      </c>
      <c r="N22" s="95">
        <v>0.312</v>
      </c>
      <c r="O22" s="114">
        <v>0.306</v>
      </c>
      <c r="P22" s="116">
        <v>0.5</v>
      </c>
      <c r="Q22" s="119" t="str">
        <f t="shared" si="2"/>
        <v>NAS1352C5-8</v>
      </c>
      <c r="R22" s="13"/>
      <c r="S22" s="182"/>
      <c r="T22" s="182"/>
      <c r="U22" s="182"/>
      <c r="V22" s="182"/>
      <c r="W22" s="183"/>
      <c r="X22" s="150"/>
    </row>
    <row r="23" spans="1:24" ht="19.5" customHeight="1">
      <c r="A23" s="149"/>
      <c r="B23" s="12"/>
      <c r="C23" s="105" t="s">
        <v>32</v>
      </c>
      <c r="D23" s="112" t="s">
        <v>18</v>
      </c>
      <c r="E23" s="112" t="s">
        <v>59</v>
      </c>
      <c r="F23" s="112" t="s">
        <v>34</v>
      </c>
      <c r="G23" s="113">
        <v>10</v>
      </c>
      <c r="H23" s="111" t="s">
        <v>47</v>
      </c>
      <c r="I23" s="63" t="s">
        <v>60</v>
      </c>
      <c r="J23" s="95">
        <v>0.3125</v>
      </c>
      <c r="K23" s="95">
        <v>0.3053</v>
      </c>
      <c r="L23" s="95">
        <v>0.469</v>
      </c>
      <c r="M23" s="95">
        <v>0.457</v>
      </c>
      <c r="N23" s="95">
        <v>0.312</v>
      </c>
      <c r="O23" s="114">
        <v>0.306</v>
      </c>
      <c r="P23" s="116">
        <v>0.625</v>
      </c>
      <c r="Q23" s="119" t="str">
        <f t="shared" si="2"/>
        <v>NAS1352C5-10</v>
      </c>
      <c r="R23" s="13"/>
      <c r="S23" s="92"/>
      <c r="T23" s="92"/>
      <c r="U23" s="92"/>
      <c r="V23" s="182"/>
      <c r="W23" s="183"/>
      <c r="X23" s="150"/>
    </row>
    <row r="24" spans="1:24" ht="19.5" customHeight="1">
      <c r="A24" s="149"/>
      <c r="B24" s="12"/>
      <c r="C24" s="105" t="s">
        <v>32</v>
      </c>
      <c r="D24" s="112" t="s">
        <v>18</v>
      </c>
      <c r="E24" s="112" t="s">
        <v>59</v>
      </c>
      <c r="F24" s="112" t="s">
        <v>34</v>
      </c>
      <c r="G24" s="113">
        <v>12</v>
      </c>
      <c r="H24" s="111" t="s">
        <v>47</v>
      </c>
      <c r="I24" s="63" t="s">
        <v>60</v>
      </c>
      <c r="J24" s="95">
        <v>0.3125</v>
      </c>
      <c r="K24" s="95">
        <v>0.3053</v>
      </c>
      <c r="L24" s="95">
        <v>0.469</v>
      </c>
      <c r="M24" s="95">
        <v>0.457</v>
      </c>
      <c r="N24" s="95">
        <v>0.312</v>
      </c>
      <c r="O24" s="114">
        <v>0.306</v>
      </c>
      <c r="P24" s="116">
        <v>0.75</v>
      </c>
      <c r="Q24" s="119" t="str">
        <f t="shared" si="2"/>
        <v>NAS1352C5-12</v>
      </c>
      <c r="R24" s="13"/>
      <c r="S24" s="92"/>
      <c r="T24" s="92"/>
      <c r="U24" s="92"/>
      <c r="V24" s="92"/>
      <c r="W24" s="93"/>
      <c r="X24" s="150"/>
    </row>
    <row r="25" spans="1:24" ht="19.5" customHeight="1">
      <c r="A25" s="149"/>
      <c r="B25" s="12"/>
      <c r="C25" s="105" t="s">
        <v>32</v>
      </c>
      <c r="D25" s="112" t="s">
        <v>18</v>
      </c>
      <c r="E25" s="112" t="s">
        <v>59</v>
      </c>
      <c r="F25" s="112" t="s">
        <v>34</v>
      </c>
      <c r="G25" s="113">
        <v>14</v>
      </c>
      <c r="H25" s="111" t="s">
        <v>47</v>
      </c>
      <c r="I25" s="63" t="s">
        <v>60</v>
      </c>
      <c r="J25" s="95">
        <v>0.3125</v>
      </c>
      <c r="K25" s="95">
        <v>0.3053</v>
      </c>
      <c r="L25" s="95">
        <v>0.469</v>
      </c>
      <c r="M25" s="95">
        <v>0.457</v>
      </c>
      <c r="N25" s="95">
        <v>0.312</v>
      </c>
      <c r="O25" s="114">
        <v>0.306</v>
      </c>
      <c r="P25" s="116">
        <v>0.875</v>
      </c>
      <c r="Q25" s="119" t="str">
        <f t="shared" si="2"/>
        <v>NAS1352C5-14</v>
      </c>
      <c r="R25" s="13"/>
      <c r="S25" s="182"/>
      <c r="T25" s="182"/>
      <c r="U25" s="182"/>
      <c r="V25" s="182"/>
      <c r="W25" s="183"/>
      <c r="X25" s="150"/>
    </row>
    <row r="26" spans="1:24" ht="19.5" customHeight="1">
      <c r="A26" s="149"/>
      <c r="B26" s="12"/>
      <c r="C26" s="105" t="s">
        <v>32</v>
      </c>
      <c r="D26" s="112" t="s">
        <v>18</v>
      </c>
      <c r="E26" s="112" t="s">
        <v>59</v>
      </c>
      <c r="F26" s="112" t="s">
        <v>34</v>
      </c>
      <c r="G26" s="113">
        <v>16</v>
      </c>
      <c r="H26" s="111" t="s">
        <v>47</v>
      </c>
      <c r="I26" s="63" t="s">
        <v>60</v>
      </c>
      <c r="J26" s="95">
        <v>0.3125</v>
      </c>
      <c r="K26" s="95">
        <v>0.3053</v>
      </c>
      <c r="L26" s="95">
        <v>0.469</v>
      </c>
      <c r="M26" s="95">
        <v>0.457</v>
      </c>
      <c r="N26" s="95">
        <v>0.312</v>
      </c>
      <c r="O26" s="114">
        <v>0.306</v>
      </c>
      <c r="P26" s="116">
        <v>1</v>
      </c>
      <c r="Q26" s="119" t="str">
        <f t="shared" si="2"/>
        <v>NAS1352C5-16</v>
      </c>
      <c r="R26" s="13"/>
      <c r="S26" s="182"/>
      <c r="T26" s="182"/>
      <c r="U26" s="182"/>
      <c r="V26" s="182"/>
      <c r="W26" s="183"/>
      <c r="X26" s="150"/>
    </row>
    <row r="27" spans="1:24" ht="19.5" customHeight="1">
      <c r="A27" s="149"/>
      <c r="B27" s="12"/>
      <c r="C27" s="105" t="s">
        <v>32</v>
      </c>
      <c r="D27" s="112" t="s">
        <v>18</v>
      </c>
      <c r="E27" s="112" t="s">
        <v>59</v>
      </c>
      <c r="F27" s="112" t="s">
        <v>34</v>
      </c>
      <c r="G27" s="113">
        <v>20</v>
      </c>
      <c r="H27" s="111" t="s">
        <v>47</v>
      </c>
      <c r="I27" s="63" t="s">
        <v>60</v>
      </c>
      <c r="J27" s="95">
        <v>0.3125</v>
      </c>
      <c r="K27" s="95">
        <v>0.3053</v>
      </c>
      <c r="L27" s="95">
        <v>0.469</v>
      </c>
      <c r="M27" s="95">
        <v>0.457</v>
      </c>
      <c r="N27" s="95">
        <v>0.312</v>
      </c>
      <c r="O27" s="114">
        <v>0.306</v>
      </c>
      <c r="P27" s="116">
        <v>1.25</v>
      </c>
      <c r="Q27" s="119" t="str">
        <f t="shared" si="2"/>
        <v>NAS1352C5-20</v>
      </c>
      <c r="R27" s="13"/>
      <c r="S27" s="182"/>
      <c r="T27" s="182"/>
      <c r="U27" s="182"/>
      <c r="V27" s="182"/>
      <c r="W27" s="183"/>
      <c r="X27" s="150"/>
    </row>
    <row r="28" spans="1:24" ht="19.5" customHeight="1">
      <c r="A28" s="185"/>
      <c r="B28" s="12"/>
      <c r="C28" s="105" t="s">
        <v>32</v>
      </c>
      <c r="D28" s="112" t="s">
        <v>18</v>
      </c>
      <c r="E28" s="112" t="s">
        <v>59</v>
      </c>
      <c r="F28" s="112" t="s">
        <v>34</v>
      </c>
      <c r="G28" s="113">
        <v>24</v>
      </c>
      <c r="H28" s="111" t="s">
        <v>47</v>
      </c>
      <c r="I28" s="63" t="s">
        <v>60</v>
      </c>
      <c r="J28" s="95">
        <v>0.3125</v>
      </c>
      <c r="K28" s="95">
        <v>0.3053</v>
      </c>
      <c r="L28" s="95">
        <v>0.469</v>
      </c>
      <c r="M28" s="95">
        <v>0.457</v>
      </c>
      <c r="N28" s="95">
        <v>0.312</v>
      </c>
      <c r="O28" s="114">
        <v>0.306</v>
      </c>
      <c r="P28" s="116">
        <v>1.5</v>
      </c>
      <c r="Q28" s="119" t="str">
        <f t="shared" si="2"/>
        <v>NAS1352C5-24</v>
      </c>
      <c r="R28" s="13"/>
      <c r="S28" s="182"/>
      <c r="T28" s="182"/>
      <c r="U28" s="182"/>
      <c r="V28" s="182"/>
      <c r="W28" s="183"/>
      <c r="X28" s="184"/>
    </row>
    <row r="29" spans="1:24" ht="19.5" customHeight="1">
      <c r="A29" s="149" t="s">
        <v>9</v>
      </c>
      <c r="B29" s="12"/>
      <c r="C29" s="105" t="s">
        <v>32</v>
      </c>
      <c r="D29" s="112" t="s">
        <v>18</v>
      </c>
      <c r="E29" s="112" t="s">
        <v>59</v>
      </c>
      <c r="F29" s="112" t="s">
        <v>34</v>
      </c>
      <c r="G29" s="113">
        <v>28</v>
      </c>
      <c r="H29" s="111" t="s">
        <v>47</v>
      </c>
      <c r="I29" s="63" t="s">
        <v>60</v>
      </c>
      <c r="J29" s="95">
        <v>0.3125</v>
      </c>
      <c r="K29" s="95">
        <v>0.3053</v>
      </c>
      <c r="L29" s="95">
        <v>0.469</v>
      </c>
      <c r="M29" s="95">
        <v>0.457</v>
      </c>
      <c r="N29" s="95">
        <v>0.312</v>
      </c>
      <c r="O29" s="114">
        <v>0.306</v>
      </c>
      <c r="P29" s="116">
        <v>1.75</v>
      </c>
      <c r="Q29" s="119" t="str">
        <f>CONCATENATE(C29,D29,E29,"-",G29)</f>
        <v>NAS1352C5-28</v>
      </c>
      <c r="R29" s="13"/>
      <c r="S29" s="182"/>
      <c r="T29" s="182"/>
      <c r="U29" s="182"/>
      <c r="V29" s="182"/>
      <c r="W29" s="183"/>
      <c r="X29" s="150" t="s">
        <v>9</v>
      </c>
    </row>
    <row r="30" spans="1:24" ht="19.5" customHeight="1">
      <c r="A30" s="149"/>
      <c r="B30" s="12"/>
      <c r="C30" s="105" t="s">
        <v>32</v>
      </c>
      <c r="D30" s="112" t="s">
        <v>18</v>
      </c>
      <c r="E30" s="112" t="s">
        <v>59</v>
      </c>
      <c r="F30" s="112" t="s">
        <v>34</v>
      </c>
      <c r="G30" s="113">
        <v>32</v>
      </c>
      <c r="H30" s="111" t="s">
        <v>47</v>
      </c>
      <c r="I30" s="63" t="s">
        <v>60</v>
      </c>
      <c r="J30" s="95">
        <v>0.3125</v>
      </c>
      <c r="K30" s="95">
        <v>0.3053</v>
      </c>
      <c r="L30" s="95">
        <v>0.469</v>
      </c>
      <c r="M30" s="95">
        <v>0.457</v>
      </c>
      <c r="N30" s="95">
        <v>0.312</v>
      </c>
      <c r="O30" s="114">
        <v>0.306</v>
      </c>
      <c r="P30" s="116">
        <v>2</v>
      </c>
      <c r="Q30" s="119" t="str">
        <f aca="true" t="shared" si="3" ref="Q30:Q49">CONCATENATE(C30,D30,E30,"-",G30)</f>
        <v>NAS1352C5-32</v>
      </c>
      <c r="R30" s="13"/>
      <c r="S30" s="182"/>
      <c r="T30" s="182"/>
      <c r="U30" s="182"/>
      <c r="V30" s="182"/>
      <c r="W30" s="183"/>
      <c r="X30" s="150"/>
    </row>
    <row r="31" spans="1:24" ht="19.5" customHeight="1">
      <c r="A31" s="149"/>
      <c r="B31" s="12"/>
      <c r="C31" s="105" t="s">
        <v>32</v>
      </c>
      <c r="D31" s="112" t="s">
        <v>18</v>
      </c>
      <c r="E31" s="112" t="s">
        <v>59</v>
      </c>
      <c r="F31" s="112" t="s">
        <v>34</v>
      </c>
      <c r="G31" s="113">
        <v>36</v>
      </c>
      <c r="H31" s="111" t="s">
        <v>47</v>
      </c>
      <c r="I31" s="63" t="s">
        <v>60</v>
      </c>
      <c r="J31" s="95">
        <v>0.3125</v>
      </c>
      <c r="K31" s="95">
        <v>0.3053</v>
      </c>
      <c r="L31" s="95">
        <v>0.469</v>
      </c>
      <c r="M31" s="95">
        <v>0.457</v>
      </c>
      <c r="N31" s="95">
        <v>0.312</v>
      </c>
      <c r="O31" s="114">
        <v>0.306</v>
      </c>
      <c r="P31" s="116">
        <v>2.25</v>
      </c>
      <c r="Q31" s="119" t="str">
        <f t="shared" si="2"/>
        <v>NAS1352C5-36</v>
      </c>
      <c r="R31" s="13"/>
      <c r="S31" s="182"/>
      <c r="T31" s="182"/>
      <c r="U31" s="182"/>
      <c r="V31" s="182"/>
      <c r="W31" s="183"/>
      <c r="X31" s="150"/>
    </row>
    <row r="32" spans="1:24" ht="19.5" customHeight="1">
      <c r="A32" s="149"/>
      <c r="B32" s="12"/>
      <c r="C32" s="105" t="s">
        <v>32</v>
      </c>
      <c r="D32" s="112" t="s">
        <v>18</v>
      </c>
      <c r="E32" s="112" t="s">
        <v>59</v>
      </c>
      <c r="F32" s="112" t="s">
        <v>34</v>
      </c>
      <c r="G32" s="113">
        <v>40</v>
      </c>
      <c r="H32" s="111" t="s">
        <v>47</v>
      </c>
      <c r="I32" s="63" t="s">
        <v>60</v>
      </c>
      <c r="J32" s="95">
        <v>0.3125</v>
      </c>
      <c r="K32" s="95">
        <v>0.3053</v>
      </c>
      <c r="L32" s="95">
        <v>0.469</v>
      </c>
      <c r="M32" s="95">
        <v>0.457</v>
      </c>
      <c r="N32" s="95">
        <v>0.312</v>
      </c>
      <c r="O32" s="114">
        <v>0.306</v>
      </c>
      <c r="P32" s="116">
        <v>2.5</v>
      </c>
      <c r="Q32" s="119" t="str">
        <f t="shared" si="2"/>
        <v>NAS1352C5-40</v>
      </c>
      <c r="R32" s="13"/>
      <c r="S32" s="182"/>
      <c r="T32" s="182"/>
      <c r="U32" s="182"/>
      <c r="V32" s="182"/>
      <c r="W32" s="183"/>
      <c r="X32" s="150"/>
    </row>
    <row r="33" spans="1:24" ht="19.5" customHeight="1">
      <c r="A33" s="149"/>
      <c r="B33" s="12"/>
      <c r="C33" s="105" t="s">
        <v>32</v>
      </c>
      <c r="D33" s="112" t="s">
        <v>18</v>
      </c>
      <c r="E33" s="112" t="s">
        <v>59</v>
      </c>
      <c r="F33" s="112" t="s">
        <v>34</v>
      </c>
      <c r="G33" s="113">
        <v>44</v>
      </c>
      <c r="H33" s="111" t="s">
        <v>47</v>
      </c>
      <c r="I33" s="63" t="s">
        <v>60</v>
      </c>
      <c r="J33" s="95">
        <v>0.3125</v>
      </c>
      <c r="K33" s="95">
        <v>0.3053</v>
      </c>
      <c r="L33" s="95">
        <v>0.469</v>
      </c>
      <c r="M33" s="95">
        <v>0.457</v>
      </c>
      <c r="N33" s="95">
        <v>0.312</v>
      </c>
      <c r="O33" s="114">
        <v>0.306</v>
      </c>
      <c r="P33" s="116">
        <v>2.75</v>
      </c>
      <c r="Q33" s="119" t="str">
        <f t="shared" si="3"/>
        <v>NAS1352C5-44</v>
      </c>
      <c r="R33" s="13"/>
      <c r="S33" s="182"/>
      <c r="T33" s="182"/>
      <c r="U33" s="182"/>
      <c r="V33" s="182"/>
      <c r="W33" s="183"/>
      <c r="X33" s="150"/>
    </row>
    <row r="34" spans="1:24" ht="19.5" customHeight="1">
      <c r="A34" s="149"/>
      <c r="B34" s="12"/>
      <c r="C34" s="105" t="s">
        <v>32</v>
      </c>
      <c r="D34" s="112" t="s">
        <v>18</v>
      </c>
      <c r="E34" s="112" t="s">
        <v>59</v>
      </c>
      <c r="F34" s="112" t="s">
        <v>34</v>
      </c>
      <c r="G34" s="113">
        <v>48</v>
      </c>
      <c r="H34" s="111" t="s">
        <v>47</v>
      </c>
      <c r="I34" s="63" t="s">
        <v>60</v>
      </c>
      <c r="J34" s="95">
        <v>0.3125</v>
      </c>
      <c r="K34" s="95">
        <v>0.3053</v>
      </c>
      <c r="L34" s="95">
        <v>0.469</v>
      </c>
      <c r="M34" s="95">
        <v>0.457</v>
      </c>
      <c r="N34" s="95">
        <v>0.312</v>
      </c>
      <c r="O34" s="114">
        <v>0.306</v>
      </c>
      <c r="P34" s="116">
        <v>3</v>
      </c>
      <c r="Q34" s="119" t="str">
        <f t="shared" si="3"/>
        <v>NAS1352C5-48</v>
      </c>
      <c r="R34" s="13"/>
      <c r="S34" s="182"/>
      <c r="T34" s="182"/>
      <c r="U34" s="182"/>
      <c r="V34" s="182"/>
      <c r="W34" s="183"/>
      <c r="X34" s="150"/>
    </row>
    <row r="35" spans="1:24" ht="19.5" customHeight="1">
      <c r="A35" s="149"/>
      <c r="B35" s="12"/>
      <c r="C35" s="105" t="s">
        <v>32</v>
      </c>
      <c r="D35" s="112" t="s">
        <v>48</v>
      </c>
      <c r="E35" s="112" t="s">
        <v>59</v>
      </c>
      <c r="F35" s="112" t="s">
        <v>34</v>
      </c>
      <c r="G35" s="113">
        <v>6</v>
      </c>
      <c r="H35" s="111" t="s">
        <v>49</v>
      </c>
      <c r="I35" s="63" t="s">
        <v>60</v>
      </c>
      <c r="J35" s="95">
        <v>0.3125</v>
      </c>
      <c r="K35" s="95">
        <v>0.3053</v>
      </c>
      <c r="L35" s="95">
        <v>0.469</v>
      </c>
      <c r="M35" s="95">
        <v>0.457</v>
      </c>
      <c r="N35" s="95">
        <v>0.312</v>
      </c>
      <c r="O35" s="114">
        <v>0.306</v>
      </c>
      <c r="P35" s="116">
        <v>0.375</v>
      </c>
      <c r="Q35" s="119" t="str">
        <f t="shared" si="3"/>
        <v>NAS1352N5-6</v>
      </c>
      <c r="R35" s="13"/>
      <c r="S35" s="182"/>
      <c r="T35" s="182"/>
      <c r="U35" s="182"/>
      <c r="V35" s="182"/>
      <c r="W35" s="183"/>
      <c r="X35" s="150"/>
    </row>
    <row r="36" spans="1:24" ht="19.5" customHeight="1">
      <c r="A36" s="149"/>
      <c r="B36" s="12"/>
      <c r="C36" s="105" t="s">
        <v>32</v>
      </c>
      <c r="D36" s="112" t="s">
        <v>48</v>
      </c>
      <c r="E36" s="112" t="s">
        <v>59</v>
      </c>
      <c r="F36" s="112" t="s">
        <v>34</v>
      </c>
      <c r="G36" s="113">
        <v>7</v>
      </c>
      <c r="H36" s="111" t="s">
        <v>49</v>
      </c>
      <c r="I36" s="63" t="s">
        <v>60</v>
      </c>
      <c r="J36" s="95">
        <v>0.3125</v>
      </c>
      <c r="K36" s="95">
        <v>0.3053</v>
      </c>
      <c r="L36" s="95">
        <v>0.469</v>
      </c>
      <c r="M36" s="95">
        <v>0.457</v>
      </c>
      <c r="N36" s="95">
        <v>0.312</v>
      </c>
      <c r="O36" s="114">
        <v>0.306</v>
      </c>
      <c r="P36" s="116">
        <v>0.438</v>
      </c>
      <c r="Q36" s="119" t="str">
        <f t="shared" si="3"/>
        <v>NAS1352N5-7</v>
      </c>
      <c r="R36" s="13"/>
      <c r="S36" s="182"/>
      <c r="T36" s="182"/>
      <c r="U36" s="182"/>
      <c r="V36" s="182"/>
      <c r="W36" s="183"/>
      <c r="X36" s="150"/>
    </row>
    <row r="37" spans="1:24" ht="19.5" customHeight="1">
      <c r="A37" s="149"/>
      <c r="B37" s="12"/>
      <c r="C37" s="105" t="s">
        <v>32</v>
      </c>
      <c r="D37" s="112" t="s">
        <v>48</v>
      </c>
      <c r="E37" s="112" t="s">
        <v>59</v>
      </c>
      <c r="F37" s="112" t="s">
        <v>34</v>
      </c>
      <c r="G37" s="113">
        <v>8</v>
      </c>
      <c r="H37" s="111" t="s">
        <v>49</v>
      </c>
      <c r="I37" s="63" t="s">
        <v>60</v>
      </c>
      <c r="J37" s="95">
        <v>0.3125</v>
      </c>
      <c r="K37" s="95">
        <v>0.3053</v>
      </c>
      <c r="L37" s="95">
        <v>0.469</v>
      </c>
      <c r="M37" s="95">
        <v>0.457</v>
      </c>
      <c r="N37" s="95">
        <v>0.312</v>
      </c>
      <c r="O37" s="114">
        <v>0.306</v>
      </c>
      <c r="P37" s="116">
        <v>0.5</v>
      </c>
      <c r="Q37" s="119" t="str">
        <f t="shared" si="3"/>
        <v>NAS1352N5-8</v>
      </c>
      <c r="R37" s="13"/>
      <c r="S37" s="182"/>
      <c r="T37" s="182"/>
      <c r="U37" s="182"/>
      <c r="V37" s="182"/>
      <c r="W37" s="183"/>
      <c r="X37" s="150"/>
    </row>
    <row r="38" spans="1:24" ht="19.5" customHeight="1">
      <c r="A38" s="149"/>
      <c r="B38" s="12"/>
      <c r="C38" s="105" t="s">
        <v>32</v>
      </c>
      <c r="D38" s="112" t="s">
        <v>48</v>
      </c>
      <c r="E38" s="112" t="s">
        <v>59</v>
      </c>
      <c r="F38" s="112" t="s">
        <v>34</v>
      </c>
      <c r="G38" s="113">
        <v>10</v>
      </c>
      <c r="H38" s="111" t="s">
        <v>49</v>
      </c>
      <c r="I38" s="63" t="s">
        <v>60</v>
      </c>
      <c r="J38" s="95">
        <v>0.3125</v>
      </c>
      <c r="K38" s="95">
        <v>0.3053</v>
      </c>
      <c r="L38" s="95">
        <v>0.469</v>
      </c>
      <c r="M38" s="95">
        <v>0.457</v>
      </c>
      <c r="N38" s="95">
        <v>0.312</v>
      </c>
      <c r="O38" s="114">
        <v>0.306</v>
      </c>
      <c r="P38" s="116">
        <v>0.625</v>
      </c>
      <c r="Q38" s="119" t="str">
        <f t="shared" si="3"/>
        <v>NAS1352N5-10</v>
      </c>
      <c r="R38" s="13"/>
      <c r="S38" s="182"/>
      <c r="T38" s="182"/>
      <c r="U38" s="182"/>
      <c r="V38" s="182"/>
      <c r="W38" s="183"/>
      <c r="X38" s="150"/>
    </row>
    <row r="39" spans="1:24" ht="19.5" customHeight="1">
      <c r="A39" s="149"/>
      <c r="B39" s="12"/>
      <c r="C39" s="105" t="s">
        <v>32</v>
      </c>
      <c r="D39" s="112" t="s">
        <v>48</v>
      </c>
      <c r="E39" s="112" t="s">
        <v>59</v>
      </c>
      <c r="F39" s="112" t="s">
        <v>34</v>
      </c>
      <c r="G39" s="113">
        <v>12</v>
      </c>
      <c r="H39" s="111" t="s">
        <v>49</v>
      </c>
      <c r="I39" s="63" t="s">
        <v>60</v>
      </c>
      <c r="J39" s="95">
        <v>0.3125</v>
      </c>
      <c r="K39" s="95">
        <v>0.3053</v>
      </c>
      <c r="L39" s="95">
        <v>0.469</v>
      </c>
      <c r="M39" s="95">
        <v>0.457</v>
      </c>
      <c r="N39" s="95">
        <v>0.312</v>
      </c>
      <c r="O39" s="114">
        <v>0.306</v>
      </c>
      <c r="P39" s="116">
        <v>0.75</v>
      </c>
      <c r="Q39" s="119" t="str">
        <f t="shared" si="3"/>
        <v>NAS1352N5-12</v>
      </c>
      <c r="R39" s="13"/>
      <c r="S39" s="182"/>
      <c r="T39" s="182"/>
      <c r="U39" s="182"/>
      <c r="V39" s="182"/>
      <c r="W39" s="183"/>
      <c r="X39" s="150"/>
    </row>
    <row r="40" spans="1:24" ht="19.5" customHeight="1">
      <c r="A40" s="149"/>
      <c r="B40" s="12"/>
      <c r="C40" s="105" t="s">
        <v>32</v>
      </c>
      <c r="D40" s="112" t="s">
        <v>48</v>
      </c>
      <c r="E40" s="112" t="s">
        <v>59</v>
      </c>
      <c r="F40" s="112" t="s">
        <v>34</v>
      </c>
      <c r="G40" s="113">
        <v>14</v>
      </c>
      <c r="H40" s="111" t="s">
        <v>49</v>
      </c>
      <c r="I40" s="63" t="s">
        <v>60</v>
      </c>
      <c r="J40" s="95">
        <v>0.3125</v>
      </c>
      <c r="K40" s="95">
        <v>0.3053</v>
      </c>
      <c r="L40" s="95">
        <v>0.469</v>
      </c>
      <c r="M40" s="95">
        <v>0.457</v>
      </c>
      <c r="N40" s="95">
        <v>0.312</v>
      </c>
      <c r="O40" s="114">
        <v>0.306</v>
      </c>
      <c r="P40" s="116">
        <v>0.875</v>
      </c>
      <c r="Q40" s="119" t="str">
        <f t="shared" si="3"/>
        <v>NAS1352N5-14</v>
      </c>
      <c r="R40" s="13"/>
      <c r="S40" s="182"/>
      <c r="T40" s="182"/>
      <c r="U40" s="182"/>
      <c r="V40" s="182"/>
      <c r="W40" s="183"/>
      <c r="X40" s="150"/>
    </row>
    <row r="41" spans="1:24" ht="19.5" customHeight="1">
      <c r="A41" s="185"/>
      <c r="B41" s="12"/>
      <c r="C41" s="105" t="s">
        <v>32</v>
      </c>
      <c r="D41" s="112" t="s">
        <v>48</v>
      </c>
      <c r="E41" s="112" t="s">
        <v>59</v>
      </c>
      <c r="F41" s="112" t="s">
        <v>34</v>
      </c>
      <c r="G41" s="113">
        <v>16</v>
      </c>
      <c r="H41" s="111" t="s">
        <v>49</v>
      </c>
      <c r="I41" s="63" t="s">
        <v>60</v>
      </c>
      <c r="J41" s="95">
        <v>0.3125</v>
      </c>
      <c r="K41" s="95">
        <v>0.3053</v>
      </c>
      <c r="L41" s="95">
        <v>0.469</v>
      </c>
      <c r="M41" s="95">
        <v>0.457</v>
      </c>
      <c r="N41" s="95">
        <v>0.312</v>
      </c>
      <c r="O41" s="114">
        <v>0.306</v>
      </c>
      <c r="P41" s="116">
        <v>1</v>
      </c>
      <c r="Q41" s="119" t="str">
        <f t="shared" si="3"/>
        <v>NAS1352N5-16</v>
      </c>
      <c r="R41" s="13"/>
      <c r="S41" s="182"/>
      <c r="T41" s="182"/>
      <c r="U41" s="182"/>
      <c r="V41" s="182"/>
      <c r="W41" s="183"/>
      <c r="X41" s="184"/>
    </row>
    <row r="42" spans="1:24" ht="19.5" customHeight="1">
      <c r="A42" s="149" t="s">
        <v>17</v>
      </c>
      <c r="B42" s="12"/>
      <c r="C42" s="105" t="s">
        <v>32</v>
      </c>
      <c r="D42" s="112" t="s">
        <v>48</v>
      </c>
      <c r="E42" s="112" t="s">
        <v>59</v>
      </c>
      <c r="F42" s="112" t="s">
        <v>34</v>
      </c>
      <c r="G42" s="113">
        <v>20</v>
      </c>
      <c r="H42" s="111" t="s">
        <v>49</v>
      </c>
      <c r="I42" s="63" t="s">
        <v>60</v>
      </c>
      <c r="J42" s="95">
        <v>0.3125</v>
      </c>
      <c r="K42" s="95">
        <v>0.3053</v>
      </c>
      <c r="L42" s="95">
        <v>0.469</v>
      </c>
      <c r="M42" s="95">
        <v>0.457</v>
      </c>
      <c r="N42" s="95">
        <v>0.312</v>
      </c>
      <c r="O42" s="114">
        <v>0.306</v>
      </c>
      <c r="P42" s="116">
        <v>1.25</v>
      </c>
      <c r="Q42" s="119" t="str">
        <f t="shared" si="3"/>
        <v>NAS1352N5-20</v>
      </c>
      <c r="R42" s="13"/>
      <c r="S42" s="13"/>
      <c r="T42" s="13"/>
      <c r="U42" s="13"/>
      <c r="V42" s="13"/>
      <c r="W42" s="14"/>
      <c r="X42" s="150" t="s">
        <v>17</v>
      </c>
    </row>
    <row r="43" spans="1:24" ht="19.5" customHeight="1">
      <c r="A43" s="149"/>
      <c r="B43" s="12"/>
      <c r="C43" s="105" t="s">
        <v>32</v>
      </c>
      <c r="D43" s="112" t="s">
        <v>48</v>
      </c>
      <c r="E43" s="112" t="s">
        <v>59</v>
      </c>
      <c r="F43" s="112" t="s">
        <v>34</v>
      </c>
      <c r="G43" s="113">
        <v>24</v>
      </c>
      <c r="H43" s="111" t="s">
        <v>49</v>
      </c>
      <c r="I43" s="63" t="s">
        <v>60</v>
      </c>
      <c r="J43" s="95">
        <v>0.3125</v>
      </c>
      <c r="K43" s="95">
        <v>0.3053</v>
      </c>
      <c r="L43" s="95">
        <v>0.469</v>
      </c>
      <c r="M43" s="95">
        <v>0.457</v>
      </c>
      <c r="N43" s="95">
        <v>0.312</v>
      </c>
      <c r="O43" s="114">
        <v>0.306</v>
      </c>
      <c r="P43" s="116">
        <v>1.5</v>
      </c>
      <c r="Q43" s="119" t="str">
        <f t="shared" si="3"/>
        <v>NAS1352N5-24</v>
      </c>
      <c r="R43" s="210"/>
      <c r="S43" s="210"/>
      <c r="T43" s="211"/>
      <c r="U43" s="212"/>
      <c r="V43" s="211"/>
      <c r="W43" s="213"/>
      <c r="X43" s="150"/>
    </row>
    <row r="44" spans="1:24" ht="19.5" customHeight="1">
      <c r="A44" s="149"/>
      <c r="B44" s="12"/>
      <c r="C44" s="105" t="s">
        <v>32</v>
      </c>
      <c r="D44" s="112" t="s">
        <v>48</v>
      </c>
      <c r="E44" s="112" t="s">
        <v>59</v>
      </c>
      <c r="F44" s="112" t="s">
        <v>34</v>
      </c>
      <c r="G44" s="113">
        <v>28</v>
      </c>
      <c r="H44" s="111" t="s">
        <v>49</v>
      </c>
      <c r="I44" s="63" t="s">
        <v>60</v>
      </c>
      <c r="J44" s="95">
        <v>0.3125</v>
      </c>
      <c r="K44" s="95">
        <v>0.3053</v>
      </c>
      <c r="L44" s="95">
        <v>0.469</v>
      </c>
      <c r="M44" s="95">
        <v>0.457</v>
      </c>
      <c r="N44" s="95">
        <v>0.312</v>
      </c>
      <c r="O44" s="114">
        <v>0.306</v>
      </c>
      <c r="P44" s="116">
        <v>1.75</v>
      </c>
      <c r="Q44" s="119" t="str">
        <f t="shared" si="3"/>
        <v>NAS1352N5-28</v>
      </c>
      <c r="R44" s="13"/>
      <c r="S44" s="13"/>
      <c r="T44" s="212"/>
      <c r="U44" s="212"/>
      <c r="V44" s="212"/>
      <c r="W44" s="213"/>
      <c r="X44" s="150"/>
    </row>
    <row r="45" spans="1:24" ht="19.5" customHeight="1">
      <c r="A45" s="149"/>
      <c r="B45" s="12"/>
      <c r="C45" s="105" t="s">
        <v>32</v>
      </c>
      <c r="D45" s="112" t="s">
        <v>48</v>
      </c>
      <c r="E45" s="112" t="s">
        <v>59</v>
      </c>
      <c r="F45" s="112" t="s">
        <v>34</v>
      </c>
      <c r="G45" s="113">
        <v>32</v>
      </c>
      <c r="H45" s="111" t="s">
        <v>49</v>
      </c>
      <c r="I45" s="63" t="s">
        <v>60</v>
      </c>
      <c r="J45" s="95">
        <v>0.3125</v>
      </c>
      <c r="K45" s="95">
        <v>0.3053</v>
      </c>
      <c r="L45" s="95">
        <v>0.469</v>
      </c>
      <c r="M45" s="95">
        <v>0.457</v>
      </c>
      <c r="N45" s="95">
        <v>0.312</v>
      </c>
      <c r="O45" s="114">
        <v>0.306</v>
      </c>
      <c r="P45" s="116">
        <v>2</v>
      </c>
      <c r="Q45" s="119" t="str">
        <f t="shared" si="3"/>
        <v>NAS1352N5-32</v>
      </c>
      <c r="R45" s="13"/>
      <c r="S45" s="13"/>
      <c r="T45" s="212"/>
      <c r="U45" s="212"/>
      <c r="V45" s="212"/>
      <c r="W45" s="213"/>
      <c r="X45" s="150"/>
    </row>
    <row r="46" spans="1:24" ht="19.5" customHeight="1">
      <c r="A46" s="149"/>
      <c r="B46" s="12"/>
      <c r="C46" s="105" t="s">
        <v>32</v>
      </c>
      <c r="D46" s="112" t="s">
        <v>48</v>
      </c>
      <c r="E46" s="112" t="s">
        <v>59</v>
      </c>
      <c r="F46" s="112" t="s">
        <v>34</v>
      </c>
      <c r="G46" s="113">
        <v>36</v>
      </c>
      <c r="H46" s="111" t="s">
        <v>49</v>
      </c>
      <c r="I46" s="63" t="s">
        <v>60</v>
      </c>
      <c r="J46" s="95">
        <v>0.3125</v>
      </c>
      <c r="K46" s="95">
        <v>0.3053</v>
      </c>
      <c r="L46" s="95">
        <v>0.469</v>
      </c>
      <c r="M46" s="95">
        <v>0.457</v>
      </c>
      <c r="N46" s="95">
        <v>0.312</v>
      </c>
      <c r="O46" s="114">
        <v>0.306</v>
      </c>
      <c r="P46" s="116">
        <v>2.25</v>
      </c>
      <c r="Q46" s="119" t="str">
        <f t="shared" si="3"/>
        <v>NAS1352N5-36</v>
      </c>
      <c r="R46" s="13"/>
      <c r="S46" s="13"/>
      <c r="T46" s="212"/>
      <c r="U46" s="212"/>
      <c r="V46" s="212"/>
      <c r="W46" s="213"/>
      <c r="X46" s="150"/>
    </row>
    <row r="47" spans="1:24" ht="19.5" customHeight="1">
      <c r="A47" s="149"/>
      <c r="B47" s="12"/>
      <c r="C47" s="105" t="s">
        <v>32</v>
      </c>
      <c r="D47" s="112" t="s">
        <v>48</v>
      </c>
      <c r="E47" s="112" t="s">
        <v>59</v>
      </c>
      <c r="F47" s="112" t="s">
        <v>34</v>
      </c>
      <c r="G47" s="113">
        <v>40</v>
      </c>
      <c r="H47" s="111" t="s">
        <v>49</v>
      </c>
      <c r="I47" s="63" t="s">
        <v>60</v>
      </c>
      <c r="J47" s="95">
        <v>0.3125</v>
      </c>
      <c r="K47" s="95">
        <v>0.3053</v>
      </c>
      <c r="L47" s="95">
        <v>0.469</v>
      </c>
      <c r="M47" s="95">
        <v>0.457</v>
      </c>
      <c r="N47" s="95">
        <v>0.312</v>
      </c>
      <c r="O47" s="114">
        <v>0.306</v>
      </c>
      <c r="P47" s="116">
        <v>2.5</v>
      </c>
      <c r="Q47" s="119" t="str">
        <f t="shared" si="3"/>
        <v>NAS1352N5-40</v>
      </c>
      <c r="R47" s="13"/>
      <c r="S47" s="13"/>
      <c r="T47" s="210"/>
      <c r="U47" s="210"/>
      <c r="V47" s="210"/>
      <c r="W47" s="214"/>
      <c r="X47" s="150"/>
    </row>
    <row r="48" spans="1:24" ht="19.5" customHeight="1">
      <c r="A48" s="149"/>
      <c r="B48" s="12"/>
      <c r="C48" s="105" t="s">
        <v>32</v>
      </c>
      <c r="D48" s="112" t="s">
        <v>48</v>
      </c>
      <c r="E48" s="112" t="s">
        <v>59</v>
      </c>
      <c r="F48" s="112" t="s">
        <v>34</v>
      </c>
      <c r="G48" s="113">
        <v>44</v>
      </c>
      <c r="H48" s="111" t="s">
        <v>49</v>
      </c>
      <c r="I48" s="63" t="s">
        <v>60</v>
      </c>
      <c r="J48" s="95">
        <v>0.3125</v>
      </c>
      <c r="K48" s="95">
        <v>0.3053</v>
      </c>
      <c r="L48" s="95">
        <v>0.469</v>
      </c>
      <c r="M48" s="95">
        <v>0.457</v>
      </c>
      <c r="N48" s="95">
        <v>0.312</v>
      </c>
      <c r="O48" s="114">
        <v>0.306</v>
      </c>
      <c r="P48" s="116">
        <v>2.75</v>
      </c>
      <c r="Q48" s="119" t="str">
        <f t="shared" si="3"/>
        <v>NAS1352N5-44</v>
      </c>
      <c r="R48" s="13"/>
      <c r="S48" s="13"/>
      <c r="T48" s="167"/>
      <c r="U48" s="167"/>
      <c r="V48" s="167"/>
      <c r="W48" s="168"/>
      <c r="X48" s="150"/>
    </row>
    <row r="49" spans="1:24" ht="19.5" customHeight="1">
      <c r="A49" s="149"/>
      <c r="B49" s="12"/>
      <c r="C49" s="105" t="s">
        <v>32</v>
      </c>
      <c r="D49" s="112" t="s">
        <v>48</v>
      </c>
      <c r="E49" s="112" t="s">
        <v>59</v>
      </c>
      <c r="F49" s="112" t="s">
        <v>34</v>
      </c>
      <c r="G49" s="113">
        <v>48</v>
      </c>
      <c r="H49" s="111" t="s">
        <v>49</v>
      </c>
      <c r="I49" s="63" t="s">
        <v>60</v>
      </c>
      <c r="J49" s="95">
        <v>0.3125</v>
      </c>
      <c r="K49" s="95">
        <v>0.3053</v>
      </c>
      <c r="L49" s="95">
        <v>0.469</v>
      </c>
      <c r="M49" s="95">
        <v>0.457</v>
      </c>
      <c r="N49" s="95">
        <v>0.312</v>
      </c>
      <c r="O49" s="114">
        <v>0.306</v>
      </c>
      <c r="P49" s="116">
        <v>3</v>
      </c>
      <c r="Q49" s="119" t="str">
        <f t="shared" si="3"/>
        <v>NAS1352N5-48</v>
      </c>
      <c r="R49" s="13"/>
      <c r="S49" s="13"/>
      <c r="T49" s="167"/>
      <c r="U49" s="167"/>
      <c r="V49" s="167"/>
      <c r="W49" s="168"/>
      <c r="X49" s="150"/>
    </row>
    <row r="50" spans="1:24" ht="19.5" customHeight="1">
      <c r="A50" s="149"/>
      <c r="B50" s="12"/>
      <c r="C50" s="9"/>
      <c r="D50" s="63"/>
      <c r="E50" s="115"/>
      <c r="F50" s="115"/>
      <c r="G50" s="113"/>
      <c r="H50" s="95"/>
      <c r="I50" s="63"/>
      <c r="J50" s="95"/>
      <c r="K50" s="95"/>
      <c r="L50" s="95"/>
      <c r="M50" s="95"/>
      <c r="N50" s="95"/>
      <c r="O50" s="95"/>
      <c r="P50" s="4"/>
      <c r="Q50" s="119"/>
      <c r="R50" s="13"/>
      <c r="S50" s="13"/>
      <c r="T50" s="167"/>
      <c r="U50" s="167"/>
      <c r="V50" s="167"/>
      <c r="W50" s="168"/>
      <c r="X50" s="150"/>
    </row>
    <row r="51" spans="1:24" ht="19.5" customHeight="1" thickBot="1">
      <c r="A51" s="149"/>
      <c r="B51" s="12"/>
      <c r="C51" s="9"/>
      <c r="D51" s="63"/>
      <c r="E51" s="115"/>
      <c r="F51" s="115"/>
      <c r="G51" s="113"/>
      <c r="H51" s="95"/>
      <c r="I51" s="63"/>
      <c r="J51" s="95"/>
      <c r="K51" s="95"/>
      <c r="L51" s="95"/>
      <c r="M51" s="95"/>
      <c r="N51" s="95"/>
      <c r="O51" s="95"/>
      <c r="P51" s="4"/>
      <c r="Q51" s="119"/>
      <c r="R51" s="13"/>
      <c r="S51" s="13"/>
      <c r="T51" s="167"/>
      <c r="U51" s="167"/>
      <c r="V51" s="167"/>
      <c r="W51" s="168"/>
      <c r="X51" s="150"/>
    </row>
    <row r="52" spans="1:24" ht="19.5" customHeight="1">
      <c r="A52" s="149"/>
      <c r="B52" s="12"/>
      <c r="C52" s="9"/>
      <c r="D52" s="63"/>
      <c r="E52" s="115"/>
      <c r="F52" s="115"/>
      <c r="G52" s="113"/>
      <c r="H52" s="95"/>
      <c r="I52" s="63"/>
      <c r="J52" s="95"/>
      <c r="K52" s="95"/>
      <c r="L52" s="95"/>
      <c r="M52" s="95"/>
      <c r="N52" s="95"/>
      <c r="O52" s="95"/>
      <c r="P52" s="4"/>
      <c r="Q52" s="119"/>
      <c r="R52" s="13"/>
      <c r="S52" s="13"/>
      <c r="T52" s="8" t="s">
        <v>8</v>
      </c>
      <c r="U52" s="203" t="s">
        <v>6</v>
      </c>
      <c r="V52" s="203"/>
      <c r="W52" s="5" t="s">
        <v>7</v>
      </c>
      <c r="X52" s="150"/>
    </row>
    <row r="53" spans="1:24" ht="19.5" customHeight="1">
      <c r="A53" s="149"/>
      <c r="B53" s="12"/>
      <c r="C53" s="9"/>
      <c r="D53" s="63"/>
      <c r="E53" s="115"/>
      <c r="F53" s="115"/>
      <c r="G53" s="113"/>
      <c r="H53" s="95"/>
      <c r="I53" s="63"/>
      <c r="J53" s="95"/>
      <c r="K53" s="95"/>
      <c r="L53" s="95"/>
      <c r="M53" s="95"/>
      <c r="N53" s="95"/>
      <c r="O53" s="95"/>
      <c r="P53" s="4"/>
      <c r="Q53" s="119"/>
      <c r="R53" s="13"/>
      <c r="S53" s="13"/>
      <c r="T53" s="215" t="s">
        <v>9</v>
      </c>
      <c r="U53" s="141" t="s">
        <v>32</v>
      </c>
      <c r="V53" s="142"/>
      <c r="W53" s="144" t="s">
        <v>10</v>
      </c>
      <c r="X53" s="150"/>
    </row>
    <row r="54" spans="1:24" ht="19.5" customHeight="1" thickBot="1">
      <c r="A54" s="149"/>
      <c r="B54" s="12"/>
      <c r="C54" s="104"/>
      <c r="D54" s="64"/>
      <c r="E54" s="117"/>
      <c r="F54" s="117"/>
      <c r="G54" s="118"/>
      <c r="H54" s="82"/>
      <c r="I54" s="64"/>
      <c r="J54" s="82"/>
      <c r="K54" s="82"/>
      <c r="L54" s="82"/>
      <c r="M54" s="82"/>
      <c r="N54" s="82"/>
      <c r="O54" s="82"/>
      <c r="P54" s="83"/>
      <c r="Q54" s="120"/>
      <c r="R54" s="13"/>
      <c r="S54" s="13"/>
      <c r="T54" s="162"/>
      <c r="U54" s="143"/>
      <c r="V54" s="140"/>
      <c r="W54" s="145"/>
      <c r="X54" s="150"/>
    </row>
    <row r="55" spans="1:24" ht="19.5" customHeight="1" thickBot="1">
      <c r="A55" s="84"/>
      <c r="B55" s="15"/>
      <c r="C55" s="40"/>
      <c r="D55" s="33"/>
      <c r="E55" s="32"/>
      <c r="F55" s="32"/>
      <c r="G55" s="109"/>
      <c r="H55" s="40"/>
      <c r="I55" s="33"/>
      <c r="J55" s="40"/>
      <c r="K55" s="40"/>
      <c r="L55" s="40"/>
      <c r="M55" s="40"/>
      <c r="N55" s="40"/>
      <c r="O55" s="40"/>
      <c r="P55" s="40"/>
      <c r="Q55" s="99"/>
      <c r="R55" s="16"/>
      <c r="S55" s="16"/>
      <c r="T55" s="205" t="s">
        <v>11</v>
      </c>
      <c r="U55" s="147"/>
      <c r="V55" s="147" t="s">
        <v>12</v>
      </c>
      <c r="W55" s="148"/>
      <c r="X55" s="85"/>
    </row>
    <row r="56" spans="1:24" s="18" customFormat="1" ht="19.5" customHeight="1">
      <c r="A56" s="81"/>
      <c r="B56" s="206">
        <v>4</v>
      </c>
      <c r="C56" s="207"/>
      <c r="D56" s="207"/>
      <c r="E56" s="207"/>
      <c r="F56" s="207"/>
      <c r="G56" s="207"/>
      <c r="H56" s="208"/>
      <c r="I56" s="209">
        <v>3</v>
      </c>
      <c r="J56" s="209"/>
      <c r="K56" s="140"/>
      <c r="L56" s="136">
        <v>2</v>
      </c>
      <c r="M56" s="137"/>
      <c r="N56" s="137"/>
      <c r="O56" s="137"/>
      <c r="P56" s="137"/>
      <c r="Q56" s="137"/>
      <c r="R56" s="136">
        <v>1</v>
      </c>
      <c r="S56" s="137"/>
      <c r="T56" s="137"/>
      <c r="U56" s="137"/>
      <c r="V56" s="137"/>
      <c r="W56" s="137"/>
      <c r="X56" s="21"/>
    </row>
  </sheetData>
  <sheetProtection/>
  <mergeCells count="111">
    <mergeCell ref="B1:H1"/>
    <mergeCell ref="I1:K1"/>
    <mergeCell ref="L1:Q1"/>
    <mergeCell ref="R1:W1"/>
    <mergeCell ref="A3:A15"/>
    <mergeCell ref="C3:G3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X3:X15"/>
    <mergeCell ref="S4:U4"/>
    <mergeCell ref="V4:W4"/>
    <mergeCell ref="S5:U5"/>
    <mergeCell ref="V5:W5"/>
    <mergeCell ref="S6:U6"/>
    <mergeCell ref="V6:W6"/>
    <mergeCell ref="S7:U7"/>
    <mergeCell ref="V7:W7"/>
    <mergeCell ref="S8:U8"/>
    <mergeCell ref="V8:W8"/>
    <mergeCell ref="S9:U9"/>
    <mergeCell ref="V9:W9"/>
    <mergeCell ref="S10:U10"/>
    <mergeCell ref="V10:W10"/>
    <mergeCell ref="S11:U11"/>
    <mergeCell ref="V11:W11"/>
    <mergeCell ref="S12:U12"/>
    <mergeCell ref="V12:W12"/>
    <mergeCell ref="S13:U13"/>
    <mergeCell ref="V13:W13"/>
    <mergeCell ref="S14:U14"/>
    <mergeCell ref="V14:W14"/>
    <mergeCell ref="S15:U15"/>
    <mergeCell ref="V15:W15"/>
    <mergeCell ref="A16:A28"/>
    <mergeCell ref="S16:U16"/>
    <mergeCell ref="V16:W16"/>
    <mergeCell ref="X16:X28"/>
    <mergeCell ref="S17:U17"/>
    <mergeCell ref="V17:W17"/>
    <mergeCell ref="S18:U18"/>
    <mergeCell ref="V18:W18"/>
    <mergeCell ref="S19:U19"/>
    <mergeCell ref="V19:W19"/>
    <mergeCell ref="S20:U20"/>
    <mergeCell ref="V20:W20"/>
    <mergeCell ref="S21:U21"/>
    <mergeCell ref="V21:W21"/>
    <mergeCell ref="S22:U22"/>
    <mergeCell ref="V22:W22"/>
    <mergeCell ref="V23:W23"/>
    <mergeCell ref="S25:U25"/>
    <mergeCell ref="V25:W25"/>
    <mergeCell ref="S26:U26"/>
    <mergeCell ref="V26:W26"/>
    <mergeCell ref="S27:U27"/>
    <mergeCell ref="V27:W27"/>
    <mergeCell ref="S28:U28"/>
    <mergeCell ref="V28:W28"/>
    <mergeCell ref="A29:A41"/>
    <mergeCell ref="S29:U29"/>
    <mergeCell ref="V29:W29"/>
    <mergeCell ref="V34:W34"/>
    <mergeCell ref="S35:U35"/>
    <mergeCell ref="V35:W35"/>
    <mergeCell ref="X29:X41"/>
    <mergeCell ref="S30:U30"/>
    <mergeCell ref="V30:W30"/>
    <mergeCell ref="S31:U31"/>
    <mergeCell ref="V31:W31"/>
    <mergeCell ref="S32:U32"/>
    <mergeCell ref="V32:W32"/>
    <mergeCell ref="S33:U33"/>
    <mergeCell ref="V33:W33"/>
    <mergeCell ref="S34:U34"/>
    <mergeCell ref="S36:U36"/>
    <mergeCell ref="V36:W36"/>
    <mergeCell ref="S37:U37"/>
    <mergeCell ref="V37:W37"/>
    <mergeCell ref="S38:U38"/>
    <mergeCell ref="V38:W38"/>
    <mergeCell ref="S39:U39"/>
    <mergeCell ref="V39:W39"/>
    <mergeCell ref="S40:U40"/>
    <mergeCell ref="V40:W40"/>
    <mergeCell ref="S41:U41"/>
    <mergeCell ref="V41:W41"/>
    <mergeCell ref="A42:A54"/>
    <mergeCell ref="X42:X54"/>
    <mergeCell ref="R43:S43"/>
    <mergeCell ref="T43:U46"/>
    <mergeCell ref="V43:W46"/>
    <mergeCell ref="T47:W47"/>
    <mergeCell ref="T48:W51"/>
    <mergeCell ref="U52:V52"/>
    <mergeCell ref="T53:T54"/>
    <mergeCell ref="U53:V54"/>
    <mergeCell ref="W53:W54"/>
    <mergeCell ref="T55:U55"/>
    <mergeCell ref="V55:W55"/>
    <mergeCell ref="B56:H56"/>
    <mergeCell ref="I56:K56"/>
    <mergeCell ref="L56:Q56"/>
    <mergeCell ref="R56:W5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zoomScale="75" zoomScaleNormal="75" zoomScalePageLayoutView="0" workbookViewId="0" topLeftCell="A13">
      <selection activeCell="Q17" sqref="Q17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2" customWidth="1"/>
    <col min="4" max="4" width="6.7109375" style="36" customWidth="1"/>
    <col min="5" max="6" width="6.7109375" style="35" customWidth="1"/>
    <col min="7" max="7" width="6.7109375" style="110" customWidth="1"/>
    <col min="8" max="8" width="36.7109375" style="52" customWidth="1"/>
    <col min="9" max="9" width="12.7109375" style="36" customWidth="1"/>
    <col min="10" max="10" width="12.7109375" style="125" customWidth="1"/>
    <col min="11" max="13" width="12.7109375" style="52" customWidth="1"/>
    <col min="14" max="14" width="12.7109375" style="125" customWidth="1"/>
    <col min="15" max="16" width="12.7109375" style="52" customWidth="1"/>
    <col min="17" max="17" width="28.7109375" style="0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94"/>
      <c r="B1" s="224">
        <v>4</v>
      </c>
      <c r="C1" s="198"/>
      <c r="D1" s="198"/>
      <c r="E1" s="198"/>
      <c r="F1" s="198"/>
      <c r="G1" s="198"/>
      <c r="H1" s="192"/>
      <c r="I1" s="225">
        <v>3</v>
      </c>
      <c r="J1" s="225"/>
      <c r="K1" s="142"/>
      <c r="L1" s="197">
        <v>2</v>
      </c>
      <c r="M1" s="198"/>
      <c r="N1" s="198"/>
      <c r="O1" s="198"/>
      <c r="P1" s="198"/>
      <c r="Q1" s="198"/>
      <c r="R1" s="197">
        <v>1</v>
      </c>
      <c r="S1" s="198"/>
      <c r="T1" s="198"/>
      <c r="U1" s="198"/>
      <c r="V1" s="198"/>
      <c r="W1" s="198"/>
      <c r="X1" s="20"/>
      <c r="Z1" s="25"/>
      <c r="AA1" s="26"/>
      <c r="AB1" s="27"/>
      <c r="AC1" s="26"/>
    </row>
    <row r="2" spans="1:29" ht="19.5" customHeight="1" thickBot="1">
      <c r="A2" s="84"/>
      <c r="B2" s="10"/>
      <c r="C2" s="97"/>
      <c r="D2" s="96"/>
      <c r="E2" s="28"/>
      <c r="F2" s="28"/>
      <c r="G2" s="107"/>
      <c r="H2" s="97"/>
      <c r="I2" s="96"/>
      <c r="J2" s="121"/>
      <c r="K2" s="97"/>
      <c r="L2" s="97"/>
      <c r="M2" s="97"/>
      <c r="N2" s="121"/>
      <c r="O2" s="102"/>
      <c r="P2" s="102"/>
      <c r="Q2" s="102"/>
      <c r="R2" s="97"/>
      <c r="S2" s="97"/>
      <c r="T2" s="97"/>
      <c r="U2" s="97"/>
      <c r="V2" s="97"/>
      <c r="W2" s="103"/>
      <c r="X2" s="85"/>
      <c r="Z2" s="25"/>
      <c r="AA2" s="26"/>
      <c r="AB2" s="27"/>
      <c r="AC2" s="13"/>
    </row>
    <row r="3" spans="1:29" ht="19.5" customHeight="1">
      <c r="A3" s="149" t="s">
        <v>19</v>
      </c>
      <c r="B3" s="12"/>
      <c r="C3" s="226" t="s">
        <v>0</v>
      </c>
      <c r="D3" s="227"/>
      <c r="E3" s="227"/>
      <c r="F3" s="227"/>
      <c r="G3" s="228"/>
      <c r="H3" s="229" t="s">
        <v>1</v>
      </c>
      <c r="I3" s="231" t="s">
        <v>31</v>
      </c>
      <c r="J3" s="216" t="s">
        <v>40</v>
      </c>
      <c r="K3" s="218" t="s">
        <v>41</v>
      </c>
      <c r="L3" s="218" t="s">
        <v>42</v>
      </c>
      <c r="M3" s="218" t="s">
        <v>43</v>
      </c>
      <c r="N3" s="220" t="s">
        <v>44</v>
      </c>
      <c r="O3" s="201" t="s">
        <v>45</v>
      </c>
      <c r="P3" s="222" t="s">
        <v>46</v>
      </c>
      <c r="Q3" s="222" t="s">
        <v>67</v>
      </c>
      <c r="R3" s="98"/>
      <c r="S3" s="98"/>
      <c r="T3" s="98"/>
      <c r="U3" s="98"/>
      <c r="V3" s="98"/>
      <c r="W3" s="93"/>
      <c r="X3" s="150" t="s">
        <v>19</v>
      </c>
      <c r="Z3" s="13"/>
      <c r="AA3" s="13"/>
      <c r="AB3" s="13"/>
      <c r="AC3" s="13"/>
    </row>
    <row r="4" spans="1:24" ht="19.5" customHeight="1">
      <c r="A4" s="149"/>
      <c r="B4" s="12"/>
      <c r="C4" s="58" t="s">
        <v>37</v>
      </c>
      <c r="D4" s="106" t="s">
        <v>33</v>
      </c>
      <c r="E4" s="98" t="s">
        <v>38</v>
      </c>
      <c r="F4" s="98"/>
      <c r="G4" s="108" t="s">
        <v>36</v>
      </c>
      <c r="H4" s="230"/>
      <c r="I4" s="232"/>
      <c r="J4" s="217"/>
      <c r="K4" s="219"/>
      <c r="L4" s="219"/>
      <c r="M4" s="219"/>
      <c r="N4" s="221"/>
      <c r="O4" s="202"/>
      <c r="P4" s="223"/>
      <c r="Q4" s="223"/>
      <c r="R4" s="13"/>
      <c r="S4" s="182"/>
      <c r="T4" s="182"/>
      <c r="U4" s="182"/>
      <c r="V4" s="182"/>
      <c r="W4" s="183"/>
      <c r="X4" s="150"/>
    </row>
    <row r="5" spans="1:24" ht="19.5" customHeight="1">
      <c r="A5" s="149"/>
      <c r="B5" s="12"/>
      <c r="C5" s="105" t="s">
        <v>32</v>
      </c>
      <c r="D5" s="112" t="s">
        <v>34</v>
      </c>
      <c r="E5" s="112" t="s">
        <v>56</v>
      </c>
      <c r="F5" s="112" t="s">
        <v>34</v>
      </c>
      <c r="G5" s="113">
        <v>6</v>
      </c>
      <c r="H5" s="111" t="s">
        <v>39</v>
      </c>
      <c r="I5" s="63" t="s">
        <v>58</v>
      </c>
      <c r="J5" s="122">
        <v>0.25</v>
      </c>
      <c r="K5" s="95">
        <v>0.2435</v>
      </c>
      <c r="L5" s="95">
        <v>0.375</v>
      </c>
      <c r="M5" s="95">
        <v>0.365</v>
      </c>
      <c r="N5" s="122">
        <v>0.25</v>
      </c>
      <c r="O5" s="114">
        <v>0.244</v>
      </c>
      <c r="P5" s="116">
        <v>0.375</v>
      </c>
      <c r="Q5" s="119" t="str">
        <f aca="true" t="shared" si="0" ref="Q5:Q13">CONCATENATE(C5,"-",E5,"-",G5)</f>
        <v>NAS1352-4-6</v>
      </c>
      <c r="R5" s="13"/>
      <c r="S5" s="182"/>
      <c r="T5" s="182"/>
      <c r="U5" s="182"/>
      <c r="V5" s="182"/>
      <c r="W5" s="183"/>
      <c r="X5" s="150"/>
    </row>
    <row r="6" spans="1:24" ht="19.5" customHeight="1">
      <c r="A6" s="149"/>
      <c r="B6" s="12"/>
      <c r="C6" s="105" t="s">
        <v>32</v>
      </c>
      <c r="D6" s="112" t="s">
        <v>34</v>
      </c>
      <c r="E6" s="112" t="s">
        <v>56</v>
      </c>
      <c r="F6" s="112" t="s">
        <v>34</v>
      </c>
      <c r="G6" s="113">
        <v>7</v>
      </c>
      <c r="H6" s="111" t="s">
        <v>39</v>
      </c>
      <c r="I6" s="63" t="s">
        <v>58</v>
      </c>
      <c r="J6" s="122">
        <v>0.25</v>
      </c>
      <c r="K6" s="95">
        <v>0.2435</v>
      </c>
      <c r="L6" s="95">
        <v>0.375</v>
      </c>
      <c r="M6" s="95">
        <v>0.365</v>
      </c>
      <c r="N6" s="122">
        <v>0.25</v>
      </c>
      <c r="O6" s="114">
        <v>0.244</v>
      </c>
      <c r="P6" s="116">
        <v>0.438</v>
      </c>
      <c r="Q6" s="119" t="str">
        <f t="shared" si="0"/>
        <v>NAS1352-4-7</v>
      </c>
      <c r="R6" s="13"/>
      <c r="S6" s="182"/>
      <c r="T6" s="182"/>
      <c r="U6" s="182"/>
      <c r="V6" s="182"/>
      <c r="W6" s="183"/>
      <c r="X6" s="150"/>
    </row>
    <row r="7" spans="1:24" ht="19.5" customHeight="1">
      <c r="A7" s="149"/>
      <c r="B7" s="12"/>
      <c r="C7" s="105" t="s">
        <v>32</v>
      </c>
      <c r="D7" s="112" t="s">
        <v>34</v>
      </c>
      <c r="E7" s="112" t="s">
        <v>56</v>
      </c>
      <c r="F7" s="112" t="s">
        <v>34</v>
      </c>
      <c r="G7" s="113">
        <v>8</v>
      </c>
      <c r="H7" s="111" t="s">
        <v>39</v>
      </c>
      <c r="I7" s="63" t="s">
        <v>58</v>
      </c>
      <c r="J7" s="122">
        <v>0.25</v>
      </c>
      <c r="K7" s="95">
        <v>0.2435</v>
      </c>
      <c r="L7" s="95">
        <v>0.375</v>
      </c>
      <c r="M7" s="95">
        <v>0.365</v>
      </c>
      <c r="N7" s="122">
        <v>0.25</v>
      </c>
      <c r="O7" s="114">
        <v>0.244</v>
      </c>
      <c r="P7" s="116">
        <v>0.5</v>
      </c>
      <c r="Q7" s="119" t="str">
        <f t="shared" si="0"/>
        <v>NAS1352-4-8</v>
      </c>
      <c r="R7" s="13"/>
      <c r="S7" s="182"/>
      <c r="T7" s="182"/>
      <c r="U7" s="182"/>
      <c r="V7" s="182"/>
      <c r="W7" s="183"/>
      <c r="X7" s="150"/>
    </row>
    <row r="8" spans="1:24" ht="19.5" customHeight="1">
      <c r="A8" s="149"/>
      <c r="B8" s="12"/>
      <c r="C8" s="105" t="s">
        <v>32</v>
      </c>
      <c r="D8" s="112" t="s">
        <v>34</v>
      </c>
      <c r="E8" s="112" t="s">
        <v>56</v>
      </c>
      <c r="F8" s="112" t="s">
        <v>34</v>
      </c>
      <c r="G8" s="113">
        <v>10</v>
      </c>
      <c r="H8" s="111" t="s">
        <v>39</v>
      </c>
      <c r="I8" s="63" t="s">
        <v>58</v>
      </c>
      <c r="J8" s="122">
        <v>0.25</v>
      </c>
      <c r="K8" s="95">
        <v>0.2435</v>
      </c>
      <c r="L8" s="95">
        <v>0.375</v>
      </c>
      <c r="M8" s="95">
        <v>0.365</v>
      </c>
      <c r="N8" s="122">
        <v>0.25</v>
      </c>
      <c r="O8" s="114">
        <v>0.244</v>
      </c>
      <c r="P8" s="116">
        <v>0.625</v>
      </c>
      <c r="Q8" s="119" t="str">
        <f t="shared" si="0"/>
        <v>NAS1352-4-10</v>
      </c>
      <c r="R8" s="13"/>
      <c r="S8" s="182"/>
      <c r="T8" s="182"/>
      <c r="U8" s="182"/>
      <c r="V8" s="182"/>
      <c r="W8" s="183"/>
      <c r="X8" s="150"/>
    </row>
    <row r="9" spans="1:24" ht="19.5" customHeight="1">
      <c r="A9" s="149"/>
      <c r="B9" s="12"/>
      <c r="C9" s="105" t="s">
        <v>32</v>
      </c>
      <c r="D9" s="112" t="s">
        <v>34</v>
      </c>
      <c r="E9" s="112" t="s">
        <v>56</v>
      </c>
      <c r="F9" s="112" t="s">
        <v>34</v>
      </c>
      <c r="G9" s="113">
        <v>12</v>
      </c>
      <c r="H9" s="111" t="s">
        <v>39</v>
      </c>
      <c r="I9" s="63" t="s">
        <v>58</v>
      </c>
      <c r="J9" s="122">
        <v>0.25</v>
      </c>
      <c r="K9" s="95">
        <v>0.2435</v>
      </c>
      <c r="L9" s="95">
        <v>0.375</v>
      </c>
      <c r="M9" s="95">
        <v>0.365</v>
      </c>
      <c r="N9" s="122">
        <v>0.25</v>
      </c>
      <c r="O9" s="114">
        <v>0.244</v>
      </c>
      <c r="P9" s="116">
        <v>0.75</v>
      </c>
      <c r="Q9" s="119" t="str">
        <f t="shared" si="0"/>
        <v>NAS1352-4-12</v>
      </c>
      <c r="R9" s="13"/>
      <c r="S9" s="182"/>
      <c r="T9" s="182"/>
      <c r="U9" s="182"/>
      <c r="V9" s="182"/>
      <c r="W9" s="183"/>
      <c r="X9" s="150"/>
    </row>
    <row r="10" spans="1:24" ht="19.5" customHeight="1">
      <c r="A10" s="149"/>
      <c r="B10" s="12"/>
      <c r="C10" s="105" t="s">
        <v>32</v>
      </c>
      <c r="D10" s="112" t="s">
        <v>34</v>
      </c>
      <c r="E10" s="112" t="s">
        <v>56</v>
      </c>
      <c r="F10" s="112" t="s">
        <v>34</v>
      </c>
      <c r="G10" s="113">
        <v>14</v>
      </c>
      <c r="H10" s="111" t="s">
        <v>39</v>
      </c>
      <c r="I10" s="63" t="s">
        <v>58</v>
      </c>
      <c r="J10" s="122">
        <v>0.25</v>
      </c>
      <c r="K10" s="95">
        <v>0.2435</v>
      </c>
      <c r="L10" s="95">
        <v>0.375</v>
      </c>
      <c r="M10" s="95">
        <v>0.365</v>
      </c>
      <c r="N10" s="122">
        <v>0.25</v>
      </c>
      <c r="O10" s="114">
        <v>0.244</v>
      </c>
      <c r="P10" s="116">
        <v>0.875</v>
      </c>
      <c r="Q10" s="119" t="str">
        <f t="shared" si="0"/>
        <v>NAS1352-4-14</v>
      </c>
      <c r="R10" s="13"/>
      <c r="S10" s="182"/>
      <c r="T10" s="182"/>
      <c r="U10" s="182"/>
      <c r="V10" s="182"/>
      <c r="W10" s="183"/>
      <c r="X10" s="150"/>
    </row>
    <row r="11" spans="1:24" ht="19.5" customHeight="1">
      <c r="A11" s="149"/>
      <c r="B11" s="12"/>
      <c r="C11" s="105" t="s">
        <v>32</v>
      </c>
      <c r="D11" s="112" t="s">
        <v>34</v>
      </c>
      <c r="E11" s="112" t="s">
        <v>56</v>
      </c>
      <c r="F11" s="112" t="s">
        <v>34</v>
      </c>
      <c r="G11" s="113">
        <v>16</v>
      </c>
      <c r="H11" s="111" t="s">
        <v>39</v>
      </c>
      <c r="I11" s="63" t="s">
        <v>58</v>
      </c>
      <c r="J11" s="122">
        <v>0.25</v>
      </c>
      <c r="K11" s="95">
        <v>0.2435</v>
      </c>
      <c r="L11" s="95">
        <v>0.375</v>
      </c>
      <c r="M11" s="95">
        <v>0.365</v>
      </c>
      <c r="N11" s="122">
        <v>0.25</v>
      </c>
      <c r="O11" s="114">
        <v>0.244</v>
      </c>
      <c r="P11" s="116">
        <v>1</v>
      </c>
      <c r="Q11" s="119" t="str">
        <f t="shared" si="0"/>
        <v>NAS1352-4-16</v>
      </c>
      <c r="R11" s="13"/>
      <c r="S11" s="182"/>
      <c r="T11" s="182"/>
      <c r="U11" s="182"/>
      <c r="V11" s="182"/>
      <c r="W11" s="183"/>
      <c r="X11" s="150"/>
    </row>
    <row r="12" spans="1:24" ht="19.5" customHeight="1">
      <c r="A12" s="149"/>
      <c r="B12" s="12"/>
      <c r="C12" s="105" t="s">
        <v>32</v>
      </c>
      <c r="D12" s="112" t="s">
        <v>34</v>
      </c>
      <c r="E12" s="112" t="s">
        <v>56</v>
      </c>
      <c r="F12" s="112" t="s">
        <v>34</v>
      </c>
      <c r="G12" s="113">
        <v>20</v>
      </c>
      <c r="H12" s="111" t="s">
        <v>39</v>
      </c>
      <c r="I12" s="63" t="s">
        <v>58</v>
      </c>
      <c r="J12" s="122">
        <v>0.25</v>
      </c>
      <c r="K12" s="95">
        <v>0.2435</v>
      </c>
      <c r="L12" s="95">
        <v>0.375</v>
      </c>
      <c r="M12" s="95">
        <v>0.365</v>
      </c>
      <c r="N12" s="122">
        <v>0.25</v>
      </c>
      <c r="O12" s="114">
        <v>0.244</v>
      </c>
      <c r="P12" s="116">
        <v>1.25</v>
      </c>
      <c r="Q12" s="119" t="str">
        <f t="shared" si="0"/>
        <v>NAS1352-4-20</v>
      </c>
      <c r="R12" s="13"/>
      <c r="S12" s="182"/>
      <c r="T12" s="182"/>
      <c r="U12" s="182"/>
      <c r="V12" s="182"/>
      <c r="W12" s="183"/>
      <c r="X12" s="150"/>
    </row>
    <row r="13" spans="1:24" ht="19.5" customHeight="1">
      <c r="A13" s="149"/>
      <c r="B13" s="12"/>
      <c r="C13" s="105" t="s">
        <v>32</v>
      </c>
      <c r="D13" s="112" t="s">
        <v>34</v>
      </c>
      <c r="E13" s="112" t="s">
        <v>56</v>
      </c>
      <c r="F13" s="112" t="s">
        <v>34</v>
      </c>
      <c r="G13" s="113">
        <v>24</v>
      </c>
      <c r="H13" s="111" t="s">
        <v>39</v>
      </c>
      <c r="I13" s="63" t="s">
        <v>58</v>
      </c>
      <c r="J13" s="122">
        <v>0.25</v>
      </c>
      <c r="K13" s="95">
        <v>0.2435</v>
      </c>
      <c r="L13" s="95">
        <v>0.375</v>
      </c>
      <c r="M13" s="95">
        <v>0.365</v>
      </c>
      <c r="N13" s="122">
        <v>0.25</v>
      </c>
      <c r="O13" s="114">
        <v>0.244</v>
      </c>
      <c r="P13" s="116">
        <v>1.5</v>
      </c>
      <c r="Q13" s="119" t="str">
        <f t="shared" si="0"/>
        <v>NAS1352-4-24</v>
      </c>
      <c r="R13" s="13"/>
      <c r="S13" s="182"/>
      <c r="T13" s="182"/>
      <c r="U13" s="182"/>
      <c r="V13" s="182"/>
      <c r="W13" s="183"/>
      <c r="X13" s="150"/>
    </row>
    <row r="14" spans="1:24" ht="19.5" customHeight="1">
      <c r="A14" s="149"/>
      <c r="B14" s="12"/>
      <c r="C14" s="105" t="s">
        <v>32</v>
      </c>
      <c r="D14" s="112" t="s">
        <v>34</v>
      </c>
      <c r="E14" s="112" t="s">
        <v>56</v>
      </c>
      <c r="F14" s="112" t="s">
        <v>34</v>
      </c>
      <c r="G14" s="113">
        <v>28</v>
      </c>
      <c r="H14" s="111" t="s">
        <v>39</v>
      </c>
      <c r="I14" s="63" t="s">
        <v>58</v>
      </c>
      <c r="J14" s="122">
        <v>0.25</v>
      </c>
      <c r="K14" s="95">
        <v>0.2435</v>
      </c>
      <c r="L14" s="95">
        <v>0.375</v>
      </c>
      <c r="M14" s="95">
        <v>0.365</v>
      </c>
      <c r="N14" s="122">
        <v>0.25</v>
      </c>
      <c r="O14" s="114">
        <v>0.244</v>
      </c>
      <c r="P14" s="116">
        <v>1.75</v>
      </c>
      <c r="Q14" s="119" t="str">
        <f>CONCATENATE(C14,"-",E14,"-",G14)</f>
        <v>NAS1352-4-28</v>
      </c>
      <c r="R14" s="13"/>
      <c r="S14" s="182"/>
      <c r="T14" s="182"/>
      <c r="U14" s="182"/>
      <c r="V14" s="182"/>
      <c r="W14" s="183"/>
      <c r="X14" s="150"/>
    </row>
    <row r="15" spans="1:24" ht="19.5" customHeight="1">
      <c r="A15" s="185"/>
      <c r="B15" s="12"/>
      <c r="C15" s="105" t="s">
        <v>32</v>
      </c>
      <c r="D15" s="112" t="s">
        <v>34</v>
      </c>
      <c r="E15" s="112" t="s">
        <v>56</v>
      </c>
      <c r="F15" s="112" t="s">
        <v>34</v>
      </c>
      <c r="G15" s="113">
        <v>32</v>
      </c>
      <c r="H15" s="111" t="s">
        <v>39</v>
      </c>
      <c r="I15" s="63" t="s">
        <v>58</v>
      </c>
      <c r="J15" s="122">
        <v>0.25</v>
      </c>
      <c r="K15" s="95">
        <v>0.2435</v>
      </c>
      <c r="L15" s="95">
        <v>0.375</v>
      </c>
      <c r="M15" s="95">
        <v>0.365</v>
      </c>
      <c r="N15" s="122">
        <v>0.25</v>
      </c>
      <c r="O15" s="114">
        <v>0.244</v>
      </c>
      <c r="P15" s="116">
        <v>2</v>
      </c>
      <c r="Q15" s="119" t="str">
        <f>CONCATENATE(C15,"-",E15,"-",G15)</f>
        <v>NAS1352-4-32</v>
      </c>
      <c r="R15" s="13"/>
      <c r="S15" s="182"/>
      <c r="T15" s="182"/>
      <c r="U15" s="182"/>
      <c r="V15" s="182"/>
      <c r="W15" s="183"/>
      <c r="X15" s="184"/>
    </row>
    <row r="16" spans="1:24" ht="19.5" customHeight="1">
      <c r="A16" s="193" t="s">
        <v>18</v>
      </c>
      <c r="B16" s="12"/>
      <c r="C16" s="105" t="s">
        <v>32</v>
      </c>
      <c r="D16" s="112" t="s">
        <v>34</v>
      </c>
      <c r="E16" s="112" t="s">
        <v>56</v>
      </c>
      <c r="F16" s="112" t="s">
        <v>34</v>
      </c>
      <c r="G16" s="113">
        <v>36</v>
      </c>
      <c r="H16" s="111" t="s">
        <v>39</v>
      </c>
      <c r="I16" s="63" t="s">
        <v>58</v>
      </c>
      <c r="J16" s="122">
        <v>0.25</v>
      </c>
      <c r="K16" s="95">
        <v>0.2435</v>
      </c>
      <c r="L16" s="95">
        <v>0.375</v>
      </c>
      <c r="M16" s="95">
        <v>0.365</v>
      </c>
      <c r="N16" s="122">
        <v>0.25</v>
      </c>
      <c r="O16" s="114">
        <v>0.244</v>
      </c>
      <c r="P16" s="116">
        <v>2.25</v>
      </c>
      <c r="Q16" s="119" t="str">
        <f>CONCATENATE(C16,"-",E16,"-",G16)</f>
        <v>NAS1352-4-36</v>
      </c>
      <c r="R16" s="13"/>
      <c r="S16" s="182"/>
      <c r="T16" s="182"/>
      <c r="U16" s="182"/>
      <c r="V16" s="182"/>
      <c r="W16" s="183"/>
      <c r="X16" s="192" t="s">
        <v>18</v>
      </c>
    </row>
    <row r="17" spans="1:24" ht="19.5" customHeight="1">
      <c r="A17" s="149"/>
      <c r="B17" s="12"/>
      <c r="C17" s="105" t="s">
        <v>32</v>
      </c>
      <c r="D17" s="112" t="s">
        <v>34</v>
      </c>
      <c r="E17" s="112" t="s">
        <v>56</v>
      </c>
      <c r="F17" s="112" t="s">
        <v>34</v>
      </c>
      <c r="G17" s="113">
        <v>40</v>
      </c>
      <c r="H17" s="111" t="s">
        <v>39</v>
      </c>
      <c r="I17" s="63" t="s">
        <v>58</v>
      </c>
      <c r="J17" s="122">
        <v>0.25</v>
      </c>
      <c r="K17" s="95">
        <v>0.2435</v>
      </c>
      <c r="L17" s="95">
        <v>0.375</v>
      </c>
      <c r="M17" s="95">
        <v>0.365</v>
      </c>
      <c r="N17" s="122">
        <v>0.25</v>
      </c>
      <c r="O17" s="114">
        <v>0.244</v>
      </c>
      <c r="P17" s="116">
        <v>2.5</v>
      </c>
      <c r="Q17" s="129" t="str">
        <f>CONCATENATE(C17,"-",E17,"-",G17)</f>
        <v>NAS1352-4-40</v>
      </c>
      <c r="R17" s="13"/>
      <c r="S17" s="182"/>
      <c r="T17" s="182"/>
      <c r="U17" s="182"/>
      <c r="V17" s="182"/>
      <c r="W17" s="183"/>
      <c r="X17" s="150"/>
    </row>
    <row r="18" spans="1:24" ht="19.5" customHeight="1">
      <c r="A18" s="149"/>
      <c r="B18" s="12"/>
      <c r="C18" s="105" t="s">
        <v>32</v>
      </c>
      <c r="D18" s="112" t="s">
        <v>18</v>
      </c>
      <c r="E18" s="112" t="s">
        <v>56</v>
      </c>
      <c r="F18" s="112" t="s">
        <v>34</v>
      </c>
      <c r="G18" s="113">
        <v>6</v>
      </c>
      <c r="H18" s="111" t="s">
        <v>47</v>
      </c>
      <c r="I18" s="63" t="s">
        <v>58</v>
      </c>
      <c r="J18" s="122">
        <v>0.25</v>
      </c>
      <c r="K18" s="95">
        <v>0.2435</v>
      </c>
      <c r="L18" s="95">
        <v>0.375</v>
      </c>
      <c r="M18" s="95">
        <v>0.365</v>
      </c>
      <c r="N18" s="122">
        <v>0.25</v>
      </c>
      <c r="O18" s="114">
        <v>0.244</v>
      </c>
      <c r="P18" s="116">
        <v>0.375</v>
      </c>
      <c r="Q18" s="119" t="str">
        <f aca="true" t="shared" si="1" ref="Q18:Q32">CONCATENATE(C18,D18,E18,"-",G18)</f>
        <v>NAS1352C4-6</v>
      </c>
      <c r="R18" s="13"/>
      <c r="S18" s="182"/>
      <c r="T18" s="182"/>
      <c r="U18" s="182"/>
      <c r="V18" s="182"/>
      <c r="W18" s="183"/>
      <c r="X18" s="150"/>
    </row>
    <row r="19" spans="1:24" ht="19.5" customHeight="1">
      <c r="A19" s="149"/>
      <c r="B19" s="12"/>
      <c r="C19" s="105" t="s">
        <v>32</v>
      </c>
      <c r="D19" s="112" t="s">
        <v>18</v>
      </c>
      <c r="E19" s="112" t="s">
        <v>56</v>
      </c>
      <c r="F19" s="112" t="s">
        <v>34</v>
      </c>
      <c r="G19" s="113">
        <v>7</v>
      </c>
      <c r="H19" s="111" t="s">
        <v>47</v>
      </c>
      <c r="I19" s="63" t="s">
        <v>58</v>
      </c>
      <c r="J19" s="122">
        <v>0.25</v>
      </c>
      <c r="K19" s="95">
        <v>0.2435</v>
      </c>
      <c r="L19" s="95">
        <v>0.375</v>
      </c>
      <c r="M19" s="95">
        <v>0.365</v>
      </c>
      <c r="N19" s="122">
        <v>0.25</v>
      </c>
      <c r="O19" s="114">
        <v>0.244</v>
      </c>
      <c r="P19" s="116">
        <v>0.438</v>
      </c>
      <c r="Q19" s="119" t="str">
        <f t="shared" si="1"/>
        <v>NAS1352C4-7</v>
      </c>
      <c r="R19" s="13"/>
      <c r="S19" s="182"/>
      <c r="T19" s="182"/>
      <c r="U19" s="182"/>
      <c r="V19" s="182"/>
      <c r="W19" s="183"/>
      <c r="X19" s="150"/>
    </row>
    <row r="20" spans="1:24" ht="19.5" customHeight="1">
      <c r="A20" s="149"/>
      <c r="B20" s="12"/>
      <c r="C20" s="105" t="s">
        <v>32</v>
      </c>
      <c r="D20" s="112" t="s">
        <v>18</v>
      </c>
      <c r="E20" s="112" t="s">
        <v>56</v>
      </c>
      <c r="F20" s="112" t="s">
        <v>34</v>
      </c>
      <c r="G20" s="113">
        <v>8</v>
      </c>
      <c r="H20" s="111" t="s">
        <v>47</v>
      </c>
      <c r="I20" s="63" t="s">
        <v>58</v>
      </c>
      <c r="J20" s="122">
        <v>0.25</v>
      </c>
      <c r="K20" s="95">
        <v>0.2435</v>
      </c>
      <c r="L20" s="95">
        <v>0.375</v>
      </c>
      <c r="M20" s="95">
        <v>0.365</v>
      </c>
      <c r="N20" s="122">
        <v>0.25</v>
      </c>
      <c r="O20" s="114">
        <v>0.244</v>
      </c>
      <c r="P20" s="116">
        <v>0.5</v>
      </c>
      <c r="Q20" s="119" t="str">
        <f t="shared" si="1"/>
        <v>NAS1352C4-8</v>
      </c>
      <c r="R20" s="13"/>
      <c r="S20" s="182"/>
      <c r="T20" s="182"/>
      <c r="U20" s="182"/>
      <c r="V20" s="182"/>
      <c r="W20" s="183"/>
      <c r="X20" s="150"/>
    </row>
    <row r="21" spans="1:24" ht="19.5" customHeight="1">
      <c r="A21" s="149"/>
      <c r="B21" s="12"/>
      <c r="C21" s="105" t="s">
        <v>32</v>
      </c>
      <c r="D21" s="112" t="s">
        <v>18</v>
      </c>
      <c r="E21" s="112" t="s">
        <v>56</v>
      </c>
      <c r="F21" s="112" t="s">
        <v>34</v>
      </c>
      <c r="G21" s="113">
        <v>10</v>
      </c>
      <c r="H21" s="111" t="s">
        <v>47</v>
      </c>
      <c r="I21" s="63" t="s">
        <v>58</v>
      </c>
      <c r="J21" s="122">
        <v>0.25</v>
      </c>
      <c r="K21" s="95">
        <v>0.2435</v>
      </c>
      <c r="L21" s="95">
        <v>0.375</v>
      </c>
      <c r="M21" s="95">
        <v>0.365</v>
      </c>
      <c r="N21" s="122">
        <v>0.25</v>
      </c>
      <c r="O21" s="114">
        <v>0.244</v>
      </c>
      <c r="P21" s="116">
        <v>0.625</v>
      </c>
      <c r="Q21" s="119" t="str">
        <f t="shared" si="1"/>
        <v>NAS1352C4-10</v>
      </c>
      <c r="R21" s="13"/>
      <c r="S21" s="182"/>
      <c r="T21" s="182"/>
      <c r="U21" s="182"/>
      <c r="V21" s="182"/>
      <c r="W21" s="183"/>
      <c r="X21" s="150"/>
    </row>
    <row r="22" spans="1:24" ht="19.5" customHeight="1">
      <c r="A22" s="149"/>
      <c r="B22" s="12"/>
      <c r="C22" s="105" t="s">
        <v>32</v>
      </c>
      <c r="D22" s="112" t="s">
        <v>18</v>
      </c>
      <c r="E22" s="112" t="s">
        <v>56</v>
      </c>
      <c r="F22" s="112" t="s">
        <v>34</v>
      </c>
      <c r="G22" s="113">
        <v>12</v>
      </c>
      <c r="H22" s="111" t="s">
        <v>47</v>
      </c>
      <c r="I22" s="63" t="s">
        <v>58</v>
      </c>
      <c r="J22" s="122">
        <v>0.25</v>
      </c>
      <c r="K22" s="95">
        <v>0.2435</v>
      </c>
      <c r="L22" s="95">
        <v>0.375</v>
      </c>
      <c r="M22" s="95">
        <v>0.365</v>
      </c>
      <c r="N22" s="122">
        <v>0.25</v>
      </c>
      <c r="O22" s="114">
        <v>0.244</v>
      </c>
      <c r="P22" s="116">
        <v>0.75</v>
      </c>
      <c r="Q22" s="119" t="str">
        <f t="shared" si="1"/>
        <v>NAS1352C4-12</v>
      </c>
      <c r="R22" s="13"/>
      <c r="S22" s="182"/>
      <c r="T22" s="182"/>
      <c r="U22" s="182"/>
      <c r="V22" s="182"/>
      <c r="W22" s="183"/>
      <c r="X22" s="150"/>
    </row>
    <row r="23" spans="1:24" ht="19.5" customHeight="1">
      <c r="A23" s="149"/>
      <c r="B23" s="12"/>
      <c r="C23" s="105" t="s">
        <v>32</v>
      </c>
      <c r="D23" s="112" t="s">
        <v>18</v>
      </c>
      <c r="E23" s="112" t="s">
        <v>56</v>
      </c>
      <c r="F23" s="112" t="s">
        <v>34</v>
      </c>
      <c r="G23" s="113">
        <v>14</v>
      </c>
      <c r="H23" s="111" t="s">
        <v>47</v>
      </c>
      <c r="I23" s="63" t="s">
        <v>58</v>
      </c>
      <c r="J23" s="122">
        <v>0.25</v>
      </c>
      <c r="K23" s="95">
        <v>0.2435</v>
      </c>
      <c r="L23" s="95">
        <v>0.375</v>
      </c>
      <c r="M23" s="95">
        <v>0.365</v>
      </c>
      <c r="N23" s="122">
        <v>0.25</v>
      </c>
      <c r="O23" s="114">
        <v>0.244</v>
      </c>
      <c r="P23" s="116">
        <v>0.875</v>
      </c>
      <c r="Q23" s="119" t="str">
        <f t="shared" si="1"/>
        <v>NAS1352C4-14</v>
      </c>
      <c r="R23" s="13"/>
      <c r="S23" s="92"/>
      <c r="T23" s="92"/>
      <c r="U23" s="92"/>
      <c r="V23" s="182"/>
      <c r="W23" s="183"/>
      <c r="X23" s="150"/>
    </row>
    <row r="24" spans="1:24" ht="19.5" customHeight="1">
      <c r="A24" s="149"/>
      <c r="B24" s="12"/>
      <c r="C24" s="105" t="s">
        <v>32</v>
      </c>
      <c r="D24" s="112" t="s">
        <v>18</v>
      </c>
      <c r="E24" s="112" t="s">
        <v>56</v>
      </c>
      <c r="F24" s="112" t="s">
        <v>34</v>
      </c>
      <c r="G24" s="113">
        <v>16</v>
      </c>
      <c r="H24" s="111" t="s">
        <v>47</v>
      </c>
      <c r="I24" s="63" t="s">
        <v>58</v>
      </c>
      <c r="J24" s="122">
        <v>0.25</v>
      </c>
      <c r="K24" s="95">
        <v>0.2435</v>
      </c>
      <c r="L24" s="95">
        <v>0.375</v>
      </c>
      <c r="M24" s="95">
        <v>0.365</v>
      </c>
      <c r="N24" s="122">
        <v>0.25</v>
      </c>
      <c r="O24" s="114">
        <v>0.244</v>
      </c>
      <c r="P24" s="116">
        <v>1</v>
      </c>
      <c r="Q24" s="119" t="str">
        <f t="shared" si="1"/>
        <v>NAS1352C4-16</v>
      </c>
      <c r="R24" s="13"/>
      <c r="S24" s="92"/>
      <c r="T24" s="92"/>
      <c r="U24" s="92"/>
      <c r="V24" s="92"/>
      <c r="W24" s="93"/>
      <c r="X24" s="150"/>
    </row>
    <row r="25" spans="1:24" ht="19.5" customHeight="1">
      <c r="A25" s="149"/>
      <c r="B25" s="12"/>
      <c r="C25" s="105" t="s">
        <v>32</v>
      </c>
      <c r="D25" s="112" t="s">
        <v>18</v>
      </c>
      <c r="E25" s="112" t="s">
        <v>56</v>
      </c>
      <c r="F25" s="112" t="s">
        <v>34</v>
      </c>
      <c r="G25" s="113">
        <v>20</v>
      </c>
      <c r="H25" s="111" t="s">
        <v>47</v>
      </c>
      <c r="I25" s="63" t="s">
        <v>58</v>
      </c>
      <c r="J25" s="122">
        <v>0.25</v>
      </c>
      <c r="K25" s="95">
        <v>0.2435</v>
      </c>
      <c r="L25" s="95">
        <v>0.375</v>
      </c>
      <c r="M25" s="95">
        <v>0.365</v>
      </c>
      <c r="N25" s="122">
        <v>0.25</v>
      </c>
      <c r="O25" s="114">
        <v>0.244</v>
      </c>
      <c r="P25" s="116">
        <v>1.25</v>
      </c>
      <c r="Q25" s="119" t="str">
        <f t="shared" si="1"/>
        <v>NAS1352C4-20</v>
      </c>
      <c r="R25" s="13"/>
      <c r="S25" s="182"/>
      <c r="T25" s="182"/>
      <c r="U25" s="182"/>
      <c r="V25" s="182"/>
      <c r="W25" s="183"/>
      <c r="X25" s="150"/>
    </row>
    <row r="26" spans="1:24" ht="19.5" customHeight="1">
      <c r="A26" s="149"/>
      <c r="B26" s="12"/>
      <c r="C26" s="105" t="s">
        <v>32</v>
      </c>
      <c r="D26" s="112" t="s">
        <v>18</v>
      </c>
      <c r="E26" s="112" t="s">
        <v>56</v>
      </c>
      <c r="F26" s="112" t="s">
        <v>34</v>
      </c>
      <c r="G26" s="113">
        <v>24</v>
      </c>
      <c r="H26" s="111" t="s">
        <v>47</v>
      </c>
      <c r="I26" s="63" t="s">
        <v>58</v>
      </c>
      <c r="J26" s="122">
        <v>0.25</v>
      </c>
      <c r="K26" s="95">
        <v>0.2435</v>
      </c>
      <c r="L26" s="95">
        <v>0.375</v>
      </c>
      <c r="M26" s="95">
        <v>0.365</v>
      </c>
      <c r="N26" s="122">
        <v>0.25</v>
      </c>
      <c r="O26" s="114">
        <v>0.244</v>
      </c>
      <c r="P26" s="116">
        <v>1.5</v>
      </c>
      <c r="Q26" s="119" t="str">
        <f t="shared" si="1"/>
        <v>NAS1352C4-24</v>
      </c>
      <c r="R26" s="13"/>
      <c r="S26" s="182"/>
      <c r="T26" s="182"/>
      <c r="U26" s="182"/>
      <c r="V26" s="182"/>
      <c r="W26" s="183"/>
      <c r="X26" s="150"/>
    </row>
    <row r="27" spans="1:24" ht="19.5" customHeight="1">
      <c r="A27" s="149"/>
      <c r="B27" s="12"/>
      <c r="C27" s="105" t="s">
        <v>32</v>
      </c>
      <c r="D27" s="112" t="s">
        <v>18</v>
      </c>
      <c r="E27" s="112" t="s">
        <v>56</v>
      </c>
      <c r="F27" s="112" t="s">
        <v>34</v>
      </c>
      <c r="G27" s="113">
        <v>28</v>
      </c>
      <c r="H27" s="111" t="s">
        <v>47</v>
      </c>
      <c r="I27" s="63" t="s">
        <v>58</v>
      </c>
      <c r="J27" s="122">
        <v>0.25</v>
      </c>
      <c r="K27" s="95">
        <v>0.2435</v>
      </c>
      <c r="L27" s="95">
        <v>0.375</v>
      </c>
      <c r="M27" s="95">
        <v>0.365</v>
      </c>
      <c r="N27" s="122">
        <v>0.25</v>
      </c>
      <c r="O27" s="114">
        <v>0.244</v>
      </c>
      <c r="P27" s="116">
        <v>1.75</v>
      </c>
      <c r="Q27" s="119" t="str">
        <f t="shared" si="1"/>
        <v>NAS1352C4-28</v>
      </c>
      <c r="R27" s="13"/>
      <c r="S27" s="182"/>
      <c r="T27" s="182"/>
      <c r="U27" s="182"/>
      <c r="V27" s="182"/>
      <c r="W27" s="183"/>
      <c r="X27" s="150"/>
    </row>
    <row r="28" spans="1:24" ht="19.5" customHeight="1">
      <c r="A28" s="185"/>
      <c r="B28" s="12"/>
      <c r="C28" s="105" t="s">
        <v>32</v>
      </c>
      <c r="D28" s="112" t="s">
        <v>18</v>
      </c>
      <c r="E28" s="112" t="s">
        <v>56</v>
      </c>
      <c r="F28" s="112" t="s">
        <v>34</v>
      </c>
      <c r="G28" s="113">
        <v>32</v>
      </c>
      <c r="H28" s="111" t="s">
        <v>47</v>
      </c>
      <c r="I28" s="63" t="s">
        <v>58</v>
      </c>
      <c r="J28" s="122">
        <v>0.25</v>
      </c>
      <c r="K28" s="95">
        <v>0.2435</v>
      </c>
      <c r="L28" s="95">
        <v>0.375</v>
      </c>
      <c r="M28" s="95">
        <v>0.365</v>
      </c>
      <c r="N28" s="122">
        <v>0.25</v>
      </c>
      <c r="O28" s="114">
        <v>0.244</v>
      </c>
      <c r="P28" s="116">
        <v>2</v>
      </c>
      <c r="Q28" s="119" t="str">
        <f t="shared" si="1"/>
        <v>NAS1352C4-32</v>
      </c>
      <c r="R28" s="13"/>
      <c r="S28" s="182"/>
      <c r="T28" s="182"/>
      <c r="U28" s="182"/>
      <c r="V28" s="182"/>
      <c r="W28" s="183"/>
      <c r="X28" s="184"/>
    </row>
    <row r="29" spans="1:24" ht="19.5" customHeight="1">
      <c r="A29" s="149" t="s">
        <v>9</v>
      </c>
      <c r="B29" s="12"/>
      <c r="C29" s="105" t="s">
        <v>32</v>
      </c>
      <c r="D29" s="112" t="s">
        <v>18</v>
      </c>
      <c r="E29" s="112" t="s">
        <v>56</v>
      </c>
      <c r="F29" s="112" t="s">
        <v>34</v>
      </c>
      <c r="G29" s="113">
        <v>36</v>
      </c>
      <c r="H29" s="111" t="s">
        <v>47</v>
      </c>
      <c r="I29" s="63" t="s">
        <v>58</v>
      </c>
      <c r="J29" s="122">
        <v>0.25</v>
      </c>
      <c r="K29" s="95">
        <v>0.2435</v>
      </c>
      <c r="L29" s="95">
        <v>0.375</v>
      </c>
      <c r="M29" s="95">
        <v>0.365</v>
      </c>
      <c r="N29" s="122">
        <v>0.25</v>
      </c>
      <c r="O29" s="114">
        <v>0.244</v>
      </c>
      <c r="P29" s="116">
        <v>2.25</v>
      </c>
      <c r="Q29" s="119" t="str">
        <f>CONCATENATE(C29,D29,E29,"-",G29)</f>
        <v>NAS1352C4-36</v>
      </c>
      <c r="R29" s="13"/>
      <c r="S29" s="182"/>
      <c r="T29" s="182"/>
      <c r="U29" s="182"/>
      <c r="V29" s="182"/>
      <c r="W29" s="183"/>
      <c r="X29" s="150" t="s">
        <v>9</v>
      </c>
    </row>
    <row r="30" spans="1:24" ht="19.5" customHeight="1">
      <c r="A30" s="149"/>
      <c r="B30" s="12"/>
      <c r="C30" s="105" t="s">
        <v>32</v>
      </c>
      <c r="D30" s="112" t="s">
        <v>18</v>
      </c>
      <c r="E30" s="112" t="s">
        <v>56</v>
      </c>
      <c r="F30" s="112" t="s">
        <v>34</v>
      </c>
      <c r="G30" s="113">
        <v>40</v>
      </c>
      <c r="H30" s="111" t="s">
        <v>47</v>
      </c>
      <c r="I30" s="63" t="s">
        <v>58</v>
      </c>
      <c r="J30" s="122">
        <v>0.25</v>
      </c>
      <c r="K30" s="95">
        <v>0.2435</v>
      </c>
      <c r="L30" s="95">
        <v>0.375</v>
      </c>
      <c r="M30" s="95">
        <v>0.365</v>
      </c>
      <c r="N30" s="122">
        <v>0.25</v>
      </c>
      <c r="O30" s="114">
        <v>0.244</v>
      </c>
      <c r="P30" s="116">
        <v>2.5</v>
      </c>
      <c r="Q30" s="119" t="str">
        <f aca="true" t="shared" si="2" ref="Q30:Q43">CONCATENATE(C30,D30,E30,"-",G30)</f>
        <v>NAS1352C4-40</v>
      </c>
      <c r="R30" s="13"/>
      <c r="S30" s="182"/>
      <c r="T30" s="182"/>
      <c r="U30" s="182"/>
      <c r="V30" s="182"/>
      <c r="W30" s="183"/>
      <c r="X30" s="150"/>
    </row>
    <row r="31" spans="1:24" ht="19.5" customHeight="1">
      <c r="A31" s="149"/>
      <c r="B31" s="12"/>
      <c r="C31" s="105" t="s">
        <v>32</v>
      </c>
      <c r="D31" s="112" t="s">
        <v>48</v>
      </c>
      <c r="E31" s="112" t="s">
        <v>56</v>
      </c>
      <c r="F31" s="112" t="s">
        <v>34</v>
      </c>
      <c r="G31" s="113">
        <v>6</v>
      </c>
      <c r="H31" s="111" t="s">
        <v>49</v>
      </c>
      <c r="I31" s="63" t="s">
        <v>58</v>
      </c>
      <c r="J31" s="122">
        <v>0.25</v>
      </c>
      <c r="K31" s="95">
        <v>0.2435</v>
      </c>
      <c r="L31" s="95">
        <v>0.375</v>
      </c>
      <c r="M31" s="95">
        <v>0.365</v>
      </c>
      <c r="N31" s="122">
        <v>0.25</v>
      </c>
      <c r="O31" s="114">
        <v>0.244</v>
      </c>
      <c r="P31" s="116">
        <v>0.375</v>
      </c>
      <c r="Q31" s="119" t="str">
        <f t="shared" si="1"/>
        <v>NAS1352N4-6</v>
      </c>
      <c r="R31" s="13"/>
      <c r="S31" s="182"/>
      <c r="T31" s="182"/>
      <c r="U31" s="182"/>
      <c r="V31" s="182"/>
      <c r="W31" s="183"/>
      <c r="X31" s="150"/>
    </row>
    <row r="32" spans="1:24" ht="19.5" customHeight="1">
      <c r="A32" s="149"/>
      <c r="B32" s="12"/>
      <c r="C32" s="105" t="s">
        <v>32</v>
      </c>
      <c r="D32" s="112" t="s">
        <v>48</v>
      </c>
      <c r="E32" s="112" t="s">
        <v>56</v>
      </c>
      <c r="F32" s="112" t="s">
        <v>34</v>
      </c>
      <c r="G32" s="113">
        <v>7</v>
      </c>
      <c r="H32" s="111" t="s">
        <v>49</v>
      </c>
      <c r="I32" s="63" t="s">
        <v>58</v>
      </c>
      <c r="J32" s="122">
        <v>0.25</v>
      </c>
      <c r="K32" s="95">
        <v>0.2435</v>
      </c>
      <c r="L32" s="95">
        <v>0.375</v>
      </c>
      <c r="M32" s="95">
        <v>0.365</v>
      </c>
      <c r="N32" s="122">
        <v>0.25</v>
      </c>
      <c r="O32" s="114">
        <v>0.244</v>
      </c>
      <c r="P32" s="116">
        <v>0.438</v>
      </c>
      <c r="Q32" s="119" t="str">
        <f t="shared" si="1"/>
        <v>NAS1352N4-7</v>
      </c>
      <c r="R32" s="13"/>
      <c r="S32" s="182"/>
      <c r="T32" s="182"/>
      <c r="U32" s="182"/>
      <c r="V32" s="182"/>
      <c r="W32" s="183"/>
      <c r="X32" s="150"/>
    </row>
    <row r="33" spans="1:24" ht="19.5" customHeight="1">
      <c r="A33" s="149"/>
      <c r="B33" s="12"/>
      <c r="C33" s="105" t="s">
        <v>32</v>
      </c>
      <c r="D33" s="112" t="s">
        <v>48</v>
      </c>
      <c r="E33" s="112" t="s">
        <v>56</v>
      </c>
      <c r="F33" s="112" t="s">
        <v>34</v>
      </c>
      <c r="G33" s="113">
        <v>8</v>
      </c>
      <c r="H33" s="111" t="s">
        <v>49</v>
      </c>
      <c r="I33" s="63" t="s">
        <v>58</v>
      </c>
      <c r="J33" s="122">
        <v>0.25</v>
      </c>
      <c r="K33" s="95">
        <v>0.2435</v>
      </c>
      <c r="L33" s="95">
        <v>0.375</v>
      </c>
      <c r="M33" s="95">
        <v>0.365</v>
      </c>
      <c r="N33" s="122">
        <v>0.25</v>
      </c>
      <c r="O33" s="114">
        <v>0.244</v>
      </c>
      <c r="P33" s="116">
        <v>0.5</v>
      </c>
      <c r="Q33" s="119" t="str">
        <f t="shared" si="2"/>
        <v>NAS1352N4-8</v>
      </c>
      <c r="R33" s="13"/>
      <c r="S33" s="182"/>
      <c r="T33" s="182"/>
      <c r="U33" s="182"/>
      <c r="V33" s="182"/>
      <c r="W33" s="183"/>
      <c r="X33" s="150"/>
    </row>
    <row r="34" spans="1:24" ht="19.5" customHeight="1">
      <c r="A34" s="149"/>
      <c r="B34" s="12"/>
      <c r="C34" s="105" t="s">
        <v>32</v>
      </c>
      <c r="D34" s="112" t="s">
        <v>48</v>
      </c>
      <c r="E34" s="112" t="s">
        <v>56</v>
      </c>
      <c r="F34" s="112" t="s">
        <v>34</v>
      </c>
      <c r="G34" s="113">
        <v>10</v>
      </c>
      <c r="H34" s="111" t="s">
        <v>49</v>
      </c>
      <c r="I34" s="63" t="s">
        <v>58</v>
      </c>
      <c r="J34" s="122">
        <v>0.25</v>
      </c>
      <c r="K34" s="95">
        <v>0.2435</v>
      </c>
      <c r="L34" s="95">
        <v>0.375</v>
      </c>
      <c r="M34" s="95">
        <v>0.365</v>
      </c>
      <c r="N34" s="122">
        <v>0.25</v>
      </c>
      <c r="O34" s="114">
        <v>0.244</v>
      </c>
      <c r="P34" s="116">
        <v>0.625</v>
      </c>
      <c r="Q34" s="119" t="str">
        <f t="shared" si="2"/>
        <v>NAS1352N4-10</v>
      </c>
      <c r="R34" s="13"/>
      <c r="S34" s="182"/>
      <c r="T34" s="182"/>
      <c r="U34" s="182"/>
      <c r="V34" s="182"/>
      <c r="W34" s="183"/>
      <c r="X34" s="150"/>
    </row>
    <row r="35" spans="1:24" ht="19.5" customHeight="1">
      <c r="A35" s="149"/>
      <c r="B35" s="12"/>
      <c r="C35" s="105" t="s">
        <v>32</v>
      </c>
      <c r="D35" s="112" t="s">
        <v>48</v>
      </c>
      <c r="E35" s="112" t="s">
        <v>56</v>
      </c>
      <c r="F35" s="112" t="s">
        <v>34</v>
      </c>
      <c r="G35" s="113">
        <v>12</v>
      </c>
      <c r="H35" s="111" t="s">
        <v>49</v>
      </c>
      <c r="I35" s="63" t="s">
        <v>58</v>
      </c>
      <c r="J35" s="122">
        <v>0.25</v>
      </c>
      <c r="K35" s="95">
        <v>0.2435</v>
      </c>
      <c r="L35" s="95">
        <v>0.375</v>
      </c>
      <c r="M35" s="95">
        <v>0.365</v>
      </c>
      <c r="N35" s="122">
        <v>0.25</v>
      </c>
      <c r="O35" s="114">
        <v>0.244</v>
      </c>
      <c r="P35" s="116">
        <v>0.75</v>
      </c>
      <c r="Q35" s="119" t="str">
        <f t="shared" si="2"/>
        <v>NAS1352N4-12</v>
      </c>
      <c r="R35" s="13"/>
      <c r="S35" s="182"/>
      <c r="T35" s="182"/>
      <c r="U35" s="182"/>
      <c r="V35" s="182"/>
      <c r="W35" s="183"/>
      <c r="X35" s="150"/>
    </row>
    <row r="36" spans="1:24" ht="19.5" customHeight="1">
      <c r="A36" s="149"/>
      <c r="B36" s="12"/>
      <c r="C36" s="105" t="s">
        <v>32</v>
      </c>
      <c r="D36" s="112" t="s">
        <v>48</v>
      </c>
      <c r="E36" s="112" t="s">
        <v>56</v>
      </c>
      <c r="F36" s="112" t="s">
        <v>34</v>
      </c>
      <c r="G36" s="113">
        <v>14</v>
      </c>
      <c r="H36" s="111" t="s">
        <v>49</v>
      </c>
      <c r="I36" s="63" t="s">
        <v>58</v>
      </c>
      <c r="J36" s="122">
        <v>0.25</v>
      </c>
      <c r="K36" s="95">
        <v>0.2435</v>
      </c>
      <c r="L36" s="95">
        <v>0.375</v>
      </c>
      <c r="M36" s="95">
        <v>0.365</v>
      </c>
      <c r="N36" s="122">
        <v>0.25</v>
      </c>
      <c r="O36" s="114">
        <v>0.244</v>
      </c>
      <c r="P36" s="116">
        <v>0.875</v>
      </c>
      <c r="Q36" s="119" t="str">
        <f t="shared" si="2"/>
        <v>NAS1352N4-14</v>
      </c>
      <c r="R36" s="13"/>
      <c r="S36" s="182"/>
      <c r="T36" s="182"/>
      <c r="U36" s="182"/>
      <c r="V36" s="182"/>
      <c r="W36" s="183"/>
      <c r="X36" s="150"/>
    </row>
    <row r="37" spans="1:24" ht="19.5" customHeight="1">
      <c r="A37" s="149"/>
      <c r="B37" s="12"/>
      <c r="C37" s="105" t="s">
        <v>32</v>
      </c>
      <c r="D37" s="112" t="s">
        <v>48</v>
      </c>
      <c r="E37" s="112" t="s">
        <v>56</v>
      </c>
      <c r="F37" s="112" t="s">
        <v>34</v>
      </c>
      <c r="G37" s="113">
        <v>16</v>
      </c>
      <c r="H37" s="111" t="s">
        <v>49</v>
      </c>
      <c r="I37" s="63" t="s">
        <v>58</v>
      </c>
      <c r="J37" s="122">
        <v>0.25</v>
      </c>
      <c r="K37" s="95">
        <v>0.2435</v>
      </c>
      <c r="L37" s="95">
        <v>0.375</v>
      </c>
      <c r="M37" s="95">
        <v>0.365</v>
      </c>
      <c r="N37" s="122">
        <v>0.25</v>
      </c>
      <c r="O37" s="114">
        <v>0.244</v>
      </c>
      <c r="P37" s="116">
        <v>1</v>
      </c>
      <c r="Q37" s="119" t="str">
        <f t="shared" si="2"/>
        <v>NAS1352N4-16</v>
      </c>
      <c r="R37" s="13"/>
      <c r="S37" s="182"/>
      <c r="T37" s="182"/>
      <c r="U37" s="182"/>
      <c r="V37" s="182"/>
      <c r="W37" s="183"/>
      <c r="X37" s="150"/>
    </row>
    <row r="38" spans="1:24" ht="19.5" customHeight="1">
      <c r="A38" s="149"/>
      <c r="B38" s="12"/>
      <c r="C38" s="105" t="s">
        <v>32</v>
      </c>
      <c r="D38" s="112" t="s">
        <v>48</v>
      </c>
      <c r="E38" s="112" t="s">
        <v>56</v>
      </c>
      <c r="F38" s="112" t="s">
        <v>34</v>
      </c>
      <c r="G38" s="113">
        <v>20</v>
      </c>
      <c r="H38" s="111" t="s">
        <v>49</v>
      </c>
      <c r="I38" s="63" t="s">
        <v>58</v>
      </c>
      <c r="J38" s="122">
        <v>0.25</v>
      </c>
      <c r="K38" s="95">
        <v>0.2435</v>
      </c>
      <c r="L38" s="95">
        <v>0.375</v>
      </c>
      <c r="M38" s="95">
        <v>0.365</v>
      </c>
      <c r="N38" s="122">
        <v>0.25</v>
      </c>
      <c r="O38" s="114">
        <v>0.244</v>
      </c>
      <c r="P38" s="116">
        <v>1.25</v>
      </c>
      <c r="Q38" s="119" t="str">
        <f t="shared" si="2"/>
        <v>NAS1352N4-20</v>
      </c>
      <c r="R38" s="13"/>
      <c r="S38" s="182"/>
      <c r="T38" s="182"/>
      <c r="U38" s="182"/>
      <c r="V38" s="182"/>
      <c r="W38" s="183"/>
      <c r="X38" s="150"/>
    </row>
    <row r="39" spans="1:24" ht="19.5" customHeight="1">
      <c r="A39" s="149"/>
      <c r="B39" s="12"/>
      <c r="C39" s="105" t="s">
        <v>32</v>
      </c>
      <c r="D39" s="112" t="s">
        <v>48</v>
      </c>
      <c r="E39" s="112" t="s">
        <v>56</v>
      </c>
      <c r="F39" s="112" t="s">
        <v>34</v>
      </c>
      <c r="G39" s="113">
        <v>24</v>
      </c>
      <c r="H39" s="111" t="s">
        <v>49</v>
      </c>
      <c r="I39" s="63" t="s">
        <v>58</v>
      </c>
      <c r="J39" s="122">
        <v>0.25</v>
      </c>
      <c r="K39" s="95">
        <v>0.2435</v>
      </c>
      <c r="L39" s="95">
        <v>0.375</v>
      </c>
      <c r="M39" s="95">
        <v>0.365</v>
      </c>
      <c r="N39" s="122">
        <v>0.25</v>
      </c>
      <c r="O39" s="114">
        <v>0.244</v>
      </c>
      <c r="P39" s="116">
        <v>1.5</v>
      </c>
      <c r="Q39" s="119" t="str">
        <f t="shared" si="2"/>
        <v>NAS1352N4-24</v>
      </c>
      <c r="R39" s="13"/>
      <c r="S39" s="182"/>
      <c r="T39" s="182"/>
      <c r="U39" s="182"/>
      <c r="V39" s="182"/>
      <c r="W39" s="183"/>
      <c r="X39" s="150"/>
    </row>
    <row r="40" spans="1:24" ht="19.5" customHeight="1">
      <c r="A40" s="149"/>
      <c r="B40" s="12"/>
      <c r="C40" s="105" t="s">
        <v>32</v>
      </c>
      <c r="D40" s="112" t="s">
        <v>48</v>
      </c>
      <c r="E40" s="112" t="s">
        <v>56</v>
      </c>
      <c r="F40" s="112" t="s">
        <v>34</v>
      </c>
      <c r="G40" s="113">
        <v>28</v>
      </c>
      <c r="H40" s="111" t="s">
        <v>49</v>
      </c>
      <c r="I40" s="63" t="s">
        <v>58</v>
      </c>
      <c r="J40" s="122">
        <v>0.25</v>
      </c>
      <c r="K40" s="95">
        <v>0.2435</v>
      </c>
      <c r="L40" s="95">
        <v>0.375</v>
      </c>
      <c r="M40" s="95">
        <v>0.365</v>
      </c>
      <c r="N40" s="122">
        <v>0.25</v>
      </c>
      <c r="O40" s="114">
        <v>0.244</v>
      </c>
      <c r="P40" s="116">
        <v>1.75</v>
      </c>
      <c r="Q40" s="119" t="str">
        <f t="shared" si="2"/>
        <v>NAS1352N4-28</v>
      </c>
      <c r="R40" s="13"/>
      <c r="S40" s="182"/>
      <c r="T40" s="182"/>
      <c r="U40" s="182"/>
      <c r="V40" s="182"/>
      <c r="W40" s="183"/>
      <c r="X40" s="150"/>
    </row>
    <row r="41" spans="1:24" ht="19.5" customHeight="1">
      <c r="A41" s="185"/>
      <c r="B41" s="12"/>
      <c r="C41" s="105" t="s">
        <v>32</v>
      </c>
      <c r="D41" s="112" t="s">
        <v>48</v>
      </c>
      <c r="E41" s="112" t="s">
        <v>56</v>
      </c>
      <c r="F41" s="112" t="s">
        <v>34</v>
      </c>
      <c r="G41" s="113">
        <v>32</v>
      </c>
      <c r="H41" s="111" t="s">
        <v>49</v>
      </c>
      <c r="I41" s="63" t="s">
        <v>58</v>
      </c>
      <c r="J41" s="122">
        <v>0.25</v>
      </c>
      <c r="K41" s="95">
        <v>0.2435</v>
      </c>
      <c r="L41" s="95">
        <v>0.375</v>
      </c>
      <c r="M41" s="95">
        <v>0.365</v>
      </c>
      <c r="N41" s="122">
        <v>0.25</v>
      </c>
      <c r="O41" s="114">
        <v>0.244</v>
      </c>
      <c r="P41" s="116">
        <v>2</v>
      </c>
      <c r="Q41" s="119" t="str">
        <f t="shared" si="2"/>
        <v>NAS1352N4-32</v>
      </c>
      <c r="R41" s="13"/>
      <c r="S41" s="182"/>
      <c r="T41" s="182"/>
      <c r="U41" s="182"/>
      <c r="V41" s="182"/>
      <c r="W41" s="183"/>
      <c r="X41" s="184"/>
    </row>
    <row r="42" spans="1:24" ht="19.5" customHeight="1">
      <c r="A42" s="149" t="s">
        <v>17</v>
      </c>
      <c r="B42" s="12"/>
      <c r="C42" s="105" t="s">
        <v>32</v>
      </c>
      <c r="D42" s="112" t="s">
        <v>48</v>
      </c>
      <c r="E42" s="112" t="s">
        <v>56</v>
      </c>
      <c r="F42" s="112" t="s">
        <v>34</v>
      </c>
      <c r="G42" s="113">
        <v>36</v>
      </c>
      <c r="H42" s="111" t="s">
        <v>49</v>
      </c>
      <c r="I42" s="63" t="s">
        <v>58</v>
      </c>
      <c r="J42" s="122">
        <v>0.25</v>
      </c>
      <c r="K42" s="95">
        <v>0.2435</v>
      </c>
      <c r="L42" s="95">
        <v>0.375</v>
      </c>
      <c r="M42" s="95">
        <v>0.365</v>
      </c>
      <c r="N42" s="122">
        <v>0.25</v>
      </c>
      <c r="O42" s="114">
        <v>0.244</v>
      </c>
      <c r="P42" s="116">
        <v>2.25</v>
      </c>
      <c r="Q42" s="119" t="str">
        <f t="shared" si="2"/>
        <v>NAS1352N4-36</v>
      </c>
      <c r="R42" s="13"/>
      <c r="S42" s="13"/>
      <c r="T42" s="13"/>
      <c r="U42" s="13"/>
      <c r="V42" s="13"/>
      <c r="W42" s="14"/>
      <c r="X42" s="150" t="s">
        <v>17</v>
      </c>
    </row>
    <row r="43" spans="1:24" ht="19.5" customHeight="1">
      <c r="A43" s="149"/>
      <c r="B43" s="12"/>
      <c r="C43" s="105" t="s">
        <v>32</v>
      </c>
      <c r="D43" s="112" t="s">
        <v>48</v>
      </c>
      <c r="E43" s="112" t="s">
        <v>56</v>
      </c>
      <c r="F43" s="112" t="s">
        <v>34</v>
      </c>
      <c r="G43" s="113">
        <v>40</v>
      </c>
      <c r="H43" s="111" t="s">
        <v>49</v>
      </c>
      <c r="I43" s="63" t="s">
        <v>58</v>
      </c>
      <c r="J43" s="122">
        <v>0.25</v>
      </c>
      <c r="K43" s="95">
        <v>0.2435</v>
      </c>
      <c r="L43" s="95">
        <v>0.375</v>
      </c>
      <c r="M43" s="95">
        <v>0.365</v>
      </c>
      <c r="N43" s="122">
        <v>0.25</v>
      </c>
      <c r="O43" s="114">
        <v>0.244</v>
      </c>
      <c r="P43" s="116">
        <v>2.5</v>
      </c>
      <c r="Q43" s="119" t="str">
        <f t="shared" si="2"/>
        <v>NAS1352N4-40</v>
      </c>
      <c r="R43" s="210"/>
      <c r="S43" s="210"/>
      <c r="T43" s="211"/>
      <c r="U43" s="212"/>
      <c r="V43" s="211"/>
      <c r="W43" s="213"/>
      <c r="X43" s="150"/>
    </row>
    <row r="44" spans="1:24" ht="19.5" customHeight="1">
      <c r="A44" s="149"/>
      <c r="B44" s="12"/>
      <c r="C44" s="9"/>
      <c r="D44" s="63"/>
      <c r="E44" s="115"/>
      <c r="F44" s="115"/>
      <c r="G44" s="113"/>
      <c r="H44" s="111"/>
      <c r="I44" s="63"/>
      <c r="J44" s="122"/>
      <c r="K44" s="95"/>
      <c r="L44" s="95"/>
      <c r="M44" s="95"/>
      <c r="N44" s="122"/>
      <c r="O44" s="95"/>
      <c r="P44" s="4"/>
      <c r="Q44" s="119"/>
      <c r="R44" s="13"/>
      <c r="S44" s="13"/>
      <c r="T44" s="212"/>
      <c r="U44" s="212"/>
      <c r="V44" s="212"/>
      <c r="W44" s="213"/>
      <c r="X44" s="150"/>
    </row>
    <row r="45" spans="1:24" ht="19.5" customHeight="1">
      <c r="A45" s="149"/>
      <c r="B45" s="12"/>
      <c r="C45" s="9"/>
      <c r="D45" s="63"/>
      <c r="E45" s="115"/>
      <c r="F45" s="115"/>
      <c r="G45" s="113"/>
      <c r="H45" s="111"/>
      <c r="I45" s="63"/>
      <c r="J45" s="122"/>
      <c r="K45" s="95"/>
      <c r="L45" s="95"/>
      <c r="M45" s="95"/>
      <c r="N45" s="122"/>
      <c r="O45" s="95"/>
      <c r="P45" s="4"/>
      <c r="Q45" s="119"/>
      <c r="R45" s="13"/>
      <c r="S45" s="13"/>
      <c r="T45" s="212"/>
      <c r="U45" s="212"/>
      <c r="V45" s="212"/>
      <c r="W45" s="213"/>
      <c r="X45" s="150"/>
    </row>
    <row r="46" spans="1:24" ht="19.5" customHeight="1">
      <c r="A46" s="149"/>
      <c r="B46" s="12"/>
      <c r="C46" s="9"/>
      <c r="D46" s="63"/>
      <c r="E46" s="115"/>
      <c r="F46" s="115"/>
      <c r="G46" s="113"/>
      <c r="H46" s="95"/>
      <c r="I46" s="63"/>
      <c r="J46" s="122"/>
      <c r="K46" s="95"/>
      <c r="L46" s="95"/>
      <c r="M46" s="95"/>
      <c r="N46" s="122"/>
      <c r="O46" s="95"/>
      <c r="P46" s="4"/>
      <c r="Q46" s="119"/>
      <c r="R46" s="13"/>
      <c r="S46" s="13"/>
      <c r="T46" s="212"/>
      <c r="U46" s="212"/>
      <c r="V46" s="212"/>
      <c r="W46" s="213"/>
      <c r="X46" s="150"/>
    </row>
    <row r="47" spans="1:24" ht="19.5" customHeight="1">
      <c r="A47" s="149"/>
      <c r="B47" s="12"/>
      <c r="C47" s="9"/>
      <c r="D47" s="63"/>
      <c r="E47" s="115"/>
      <c r="F47" s="115"/>
      <c r="G47" s="113"/>
      <c r="H47" s="95"/>
      <c r="I47" s="63"/>
      <c r="J47" s="122"/>
      <c r="K47" s="95"/>
      <c r="L47" s="95"/>
      <c r="M47" s="95"/>
      <c r="N47" s="122"/>
      <c r="O47" s="95"/>
      <c r="P47" s="4"/>
      <c r="Q47" s="119"/>
      <c r="R47" s="13"/>
      <c r="S47" s="13"/>
      <c r="T47" s="210"/>
      <c r="U47" s="210"/>
      <c r="V47" s="210"/>
      <c r="W47" s="214"/>
      <c r="X47" s="150"/>
    </row>
    <row r="48" spans="1:24" ht="19.5" customHeight="1">
      <c r="A48" s="149"/>
      <c r="B48" s="12"/>
      <c r="C48" s="9"/>
      <c r="D48" s="63"/>
      <c r="E48" s="115"/>
      <c r="F48" s="115"/>
      <c r="G48" s="113"/>
      <c r="H48" s="95"/>
      <c r="I48" s="63"/>
      <c r="J48" s="122"/>
      <c r="K48" s="95"/>
      <c r="L48" s="95"/>
      <c r="M48" s="95"/>
      <c r="N48" s="122"/>
      <c r="O48" s="95"/>
      <c r="P48" s="4"/>
      <c r="Q48" s="119"/>
      <c r="R48" s="13"/>
      <c r="S48" s="13"/>
      <c r="T48" s="167"/>
      <c r="U48" s="167"/>
      <c r="V48" s="167"/>
      <c r="W48" s="168"/>
      <c r="X48" s="150"/>
    </row>
    <row r="49" spans="1:24" ht="19.5" customHeight="1">
      <c r="A49" s="149"/>
      <c r="B49" s="12"/>
      <c r="C49" s="9"/>
      <c r="D49" s="63"/>
      <c r="E49" s="115"/>
      <c r="F49" s="115"/>
      <c r="G49" s="113"/>
      <c r="H49" s="95"/>
      <c r="I49" s="63"/>
      <c r="J49" s="122"/>
      <c r="K49" s="95"/>
      <c r="L49" s="95"/>
      <c r="M49" s="95"/>
      <c r="N49" s="122"/>
      <c r="O49" s="95"/>
      <c r="P49" s="4"/>
      <c r="Q49" s="119"/>
      <c r="R49" s="13"/>
      <c r="S49" s="13"/>
      <c r="T49" s="167"/>
      <c r="U49" s="167"/>
      <c r="V49" s="167"/>
      <c r="W49" s="168"/>
      <c r="X49" s="150"/>
    </row>
    <row r="50" spans="1:24" ht="19.5" customHeight="1">
      <c r="A50" s="149"/>
      <c r="B50" s="12"/>
      <c r="C50" s="9"/>
      <c r="D50" s="63"/>
      <c r="E50" s="115"/>
      <c r="F50" s="115"/>
      <c r="G50" s="113"/>
      <c r="H50" s="95"/>
      <c r="I50" s="63"/>
      <c r="J50" s="122"/>
      <c r="K50" s="95"/>
      <c r="L50" s="95"/>
      <c r="M50" s="95"/>
      <c r="N50" s="122"/>
      <c r="O50" s="95"/>
      <c r="P50" s="4"/>
      <c r="Q50" s="119"/>
      <c r="R50" s="13"/>
      <c r="S50" s="13"/>
      <c r="T50" s="167"/>
      <c r="U50" s="167"/>
      <c r="V50" s="167"/>
      <c r="W50" s="168"/>
      <c r="X50" s="150"/>
    </row>
    <row r="51" spans="1:24" ht="19.5" customHeight="1" thickBot="1">
      <c r="A51" s="149"/>
      <c r="B51" s="12"/>
      <c r="C51" s="9"/>
      <c r="D51" s="63"/>
      <c r="E51" s="115"/>
      <c r="F51" s="115"/>
      <c r="G51" s="113"/>
      <c r="H51" s="95"/>
      <c r="I51" s="63"/>
      <c r="J51" s="122"/>
      <c r="K51" s="95"/>
      <c r="L51" s="95"/>
      <c r="M51" s="95"/>
      <c r="N51" s="122"/>
      <c r="O51" s="95"/>
      <c r="P51" s="4"/>
      <c r="Q51" s="119"/>
      <c r="R51" s="13"/>
      <c r="S51" s="13"/>
      <c r="T51" s="167"/>
      <c r="U51" s="167"/>
      <c r="V51" s="167"/>
      <c r="W51" s="168"/>
      <c r="X51" s="150"/>
    </row>
    <row r="52" spans="1:24" ht="19.5" customHeight="1">
      <c r="A52" s="149"/>
      <c r="B52" s="12"/>
      <c r="C52" s="9"/>
      <c r="D52" s="63"/>
      <c r="E52" s="115"/>
      <c r="F52" s="115"/>
      <c r="G52" s="113"/>
      <c r="H52" s="95"/>
      <c r="I52" s="63"/>
      <c r="J52" s="122"/>
      <c r="K52" s="95"/>
      <c r="L52" s="95"/>
      <c r="M52" s="95"/>
      <c r="N52" s="122"/>
      <c r="O52" s="95"/>
      <c r="P52" s="4"/>
      <c r="Q52" s="119"/>
      <c r="R52" s="13"/>
      <c r="S52" s="13"/>
      <c r="T52" s="8" t="s">
        <v>8</v>
      </c>
      <c r="U52" s="203" t="s">
        <v>6</v>
      </c>
      <c r="V52" s="203"/>
      <c r="W52" s="5" t="s">
        <v>7</v>
      </c>
      <c r="X52" s="150"/>
    </row>
    <row r="53" spans="1:24" ht="19.5" customHeight="1">
      <c r="A53" s="149"/>
      <c r="B53" s="12"/>
      <c r="C53" s="9"/>
      <c r="D53" s="63"/>
      <c r="E53" s="115"/>
      <c r="F53" s="115"/>
      <c r="G53" s="113"/>
      <c r="H53" s="95"/>
      <c r="I53" s="63"/>
      <c r="J53" s="122"/>
      <c r="K53" s="95"/>
      <c r="L53" s="95"/>
      <c r="M53" s="95"/>
      <c r="N53" s="122"/>
      <c r="O53" s="95"/>
      <c r="P53" s="4"/>
      <c r="Q53" s="119"/>
      <c r="R53" s="13"/>
      <c r="S53" s="13"/>
      <c r="T53" s="215" t="s">
        <v>9</v>
      </c>
      <c r="U53" s="141" t="s">
        <v>32</v>
      </c>
      <c r="V53" s="142"/>
      <c r="W53" s="144" t="s">
        <v>10</v>
      </c>
      <c r="X53" s="150"/>
    </row>
    <row r="54" spans="1:24" ht="19.5" customHeight="1" thickBot="1">
      <c r="A54" s="149"/>
      <c r="B54" s="12"/>
      <c r="C54" s="104"/>
      <c r="D54" s="64"/>
      <c r="E54" s="117"/>
      <c r="F54" s="117"/>
      <c r="G54" s="118"/>
      <c r="H54" s="82"/>
      <c r="I54" s="64"/>
      <c r="J54" s="123"/>
      <c r="K54" s="82"/>
      <c r="L54" s="82"/>
      <c r="M54" s="82"/>
      <c r="N54" s="123"/>
      <c r="O54" s="82"/>
      <c r="P54" s="83"/>
      <c r="Q54" s="120"/>
      <c r="R54" s="13"/>
      <c r="S54" s="13"/>
      <c r="T54" s="162"/>
      <c r="U54" s="143"/>
      <c r="V54" s="140"/>
      <c r="W54" s="145"/>
      <c r="X54" s="150"/>
    </row>
    <row r="55" spans="1:24" ht="19.5" customHeight="1" thickBot="1">
      <c r="A55" s="84"/>
      <c r="B55" s="15"/>
      <c r="C55" s="40"/>
      <c r="D55" s="33"/>
      <c r="E55" s="32"/>
      <c r="F55" s="32"/>
      <c r="G55" s="109"/>
      <c r="H55" s="40"/>
      <c r="I55" s="33"/>
      <c r="J55" s="124"/>
      <c r="K55" s="40"/>
      <c r="L55" s="40"/>
      <c r="M55" s="40"/>
      <c r="N55" s="124"/>
      <c r="O55" s="40"/>
      <c r="P55" s="40"/>
      <c r="Q55" s="99"/>
      <c r="R55" s="16"/>
      <c r="S55" s="16"/>
      <c r="T55" s="205" t="s">
        <v>11</v>
      </c>
      <c r="U55" s="147"/>
      <c r="V55" s="147" t="s">
        <v>12</v>
      </c>
      <c r="W55" s="148"/>
      <c r="X55" s="85"/>
    </row>
    <row r="56" spans="1:24" s="18" customFormat="1" ht="19.5" customHeight="1">
      <c r="A56" s="81"/>
      <c r="B56" s="206">
        <v>4</v>
      </c>
      <c r="C56" s="207"/>
      <c r="D56" s="207"/>
      <c r="E56" s="207"/>
      <c r="F56" s="207"/>
      <c r="G56" s="207"/>
      <c r="H56" s="208"/>
      <c r="I56" s="209">
        <v>3</v>
      </c>
      <c r="J56" s="209"/>
      <c r="K56" s="140"/>
      <c r="L56" s="136">
        <v>2</v>
      </c>
      <c r="M56" s="137"/>
      <c r="N56" s="137"/>
      <c r="O56" s="137"/>
      <c r="P56" s="137"/>
      <c r="Q56" s="137"/>
      <c r="R56" s="136">
        <v>1</v>
      </c>
      <c r="S56" s="137"/>
      <c r="T56" s="137"/>
      <c r="U56" s="137"/>
      <c r="V56" s="137"/>
      <c r="W56" s="137"/>
      <c r="X56" s="21"/>
    </row>
  </sheetData>
  <sheetProtection/>
  <mergeCells count="111">
    <mergeCell ref="A3:A15"/>
    <mergeCell ref="A16:A28"/>
    <mergeCell ref="A29:A41"/>
    <mergeCell ref="A42:A54"/>
    <mergeCell ref="U52:V52"/>
    <mergeCell ref="V55:W55"/>
    <mergeCell ref="T55:U55"/>
    <mergeCell ref="T43:U46"/>
    <mergeCell ref="V6:W6"/>
    <mergeCell ref="S9:U9"/>
    <mergeCell ref="L1:Q1"/>
    <mergeCell ref="R1:W1"/>
    <mergeCell ref="L3:L4"/>
    <mergeCell ref="M3:M4"/>
    <mergeCell ref="L56:Q56"/>
    <mergeCell ref="R56:W56"/>
    <mergeCell ref="S7:U7"/>
    <mergeCell ref="V7:W7"/>
    <mergeCell ref="S8:U8"/>
    <mergeCell ref="V8:W8"/>
    <mergeCell ref="X3:X15"/>
    <mergeCell ref="S4:U4"/>
    <mergeCell ref="V4:W4"/>
    <mergeCell ref="S5:U5"/>
    <mergeCell ref="V5:W5"/>
    <mergeCell ref="S6:U6"/>
    <mergeCell ref="S11:U11"/>
    <mergeCell ref="V11:W11"/>
    <mergeCell ref="S12:U12"/>
    <mergeCell ref="V12:W12"/>
    <mergeCell ref="V9:W9"/>
    <mergeCell ref="S10:U10"/>
    <mergeCell ref="V10:W10"/>
    <mergeCell ref="V19:W19"/>
    <mergeCell ref="S15:U15"/>
    <mergeCell ref="V15:W15"/>
    <mergeCell ref="S16:U16"/>
    <mergeCell ref="V16:W16"/>
    <mergeCell ref="S13:U13"/>
    <mergeCell ref="V13:W13"/>
    <mergeCell ref="V25:W25"/>
    <mergeCell ref="S26:U26"/>
    <mergeCell ref="V26:W26"/>
    <mergeCell ref="S14:U14"/>
    <mergeCell ref="V14:W14"/>
    <mergeCell ref="S20:U20"/>
    <mergeCell ref="V20:W20"/>
    <mergeCell ref="S21:U21"/>
    <mergeCell ref="V21:W21"/>
    <mergeCell ref="V22:W22"/>
    <mergeCell ref="V23:W23"/>
    <mergeCell ref="V27:W27"/>
    <mergeCell ref="S28:U28"/>
    <mergeCell ref="V28:W28"/>
    <mergeCell ref="X16:X28"/>
    <mergeCell ref="S17:U17"/>
    <mergeCell ref="V17:W17"/>
    <mergeCell ref="S18:U18"/>
    <mergeCell ref="V18:W18"/>
    <mergeCell ref="V29:W29"/>
    <mergeCell ref="S27:U27"/>
    <mergeCell ref="X29:X41"/>
    <mergeCell ref="S30:U30"/>
    <mergeCell ref="V30:W30"/>
    <mergeCell ref="S31:U31"/>
    <mergeCell ref="V31:W31"/>
    <mergeCell ref="S32:U32"/>
    <mergeCell ref="V32:W32"/>
    <mergeCell ref="V33:W33"/>
    <mergeCell ref="S34:U34"/>
    <mergeCell ref="V34:W34"/>
    <mergeCell ref="S35:U35"/>
    <mergeCell ref="V35:W35"/>
    <mergeCell ref="S33:U33"/>
    <mergeCell ref="V36:W36"/>
    <mergeCell ref="S37:U37"/>
    <mergeCell ref="V37:W37"/>
    <mergeCell ref="S38:U38"/>
    <mergeCell ref="V38:W38"/>
    <mergeCell ref="S36:U36"/>
    <mergeCell ref="X42:X54"/>
    <mergeCell ref="R43:S43"/>
    <mergeCell ref="V43:W46"/>
    <mergeCell ref="T47:W47"/>
    <mergeCell ref="T48:W51"/>
    <mergeCell ref="T53:T54"/>
    <mergeCell ref="U53:V54"/>
    <mergeCell ref="W53:W54"/>
    <mergeCell ref="I1:K1"/>
    <mergeCell ref="I3:I4"/>
    <mergeCell ref="J3:J4"/>
    <mergeCell ref="K3:K4"/>
    <mergeCell ref="B1:H1"/>
    <mergeCell ref="C3:G3"/>
    <mergeCell ref="H3:H4"/>
    <mergeCell ref="V41:W41"/>
    <mergeCell ref="I56:K56"/>
    <mergeCell ref="S39:U39"/>
    <mergeCell ref="V39:W39"/>
    <mergeCell ref="S40:U40"/>
    <mergeCell ref="V40:W40"/>
    <mergeCell ref="N3:N4"/>
    <mergeCell ref="O3:O4"/>
    <mergeCell ref="P3:P4"/>
    <mergeCell ref="Q3:Q4"/>
    <mergeCell ref="B56:H56"/>
    <mergeCell ref="S41:U41"/>
    <mergeCell ref="S29:U29"/>
    <mergeCell ref="S22:U22"/>
    <mergeCell ref="S19:U19"/>
    <mergeCell ref="S25:U25"/>
  </mergeCells>
  <printOptions/>
  <pageMargins left="0.7" right="0.7" top="0.75" bottom="0.75" header="0.3" footer="0.3"/>
  <pageSetup fitToHeight="1" fitToWidth="1" horizontalDpi="600" verticalDpi="600" orientation="landscape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P5" sqref="P5:P37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2" customWidth="1"/>
    <col min="4" max="4" width="6.7109375" style="36" customWidth="1"/>
    <col min="5" max="6" width="6.7109375" style="35" customWidth="1"/>
    <col min="7" max="7" width="6.7109375" style="110" customWidth="1"/>
    <col min="8" max="8" width="36.7109375" style="52" customWidth="1"/>
    <col min="9" max="9" width="12.7109375" style="36" customWidth="1"/>
    <col min="10" max="10" width="12.7109375" style="125" customWidth="1"/>
    <col min="11" max="13" width="12.7109375" style="52" customWidth="1"/>
    <col min="14" max="14" width="12.7109375" style="125" customWidth="1"/>
    <col min="15" max="16" width="12.7109375" style="52" customWidth="1"/>
    <col min="17" max="17" width="28.7109375" style="0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94"/>
      <c r="B1" s="224">
        <v>4</v>
      </c>
      <c r="C1" s="198"/>
      <c r="D1" s="198"/>
      <c r="E1" s="198"/>
      <c r="F1" s="198"/>
      <c r="G1" s="198"/>
      <c r="H1" s="192"/>
      <c r="I1" s="225">
        <v>3</v>
      </c>
      <c r="J1" s="225"/>
      <c r="K1" s="142"/>
      <c r="L1" s="197">
        <v>2</v>
      </c>
      <c r="M1" s="198"/>
      <c r="N1" s="198"/>
      <c r="O1" s="198"/>
      <c r="P1" s="198"/>
      <c r="Q1" s="198"/>
      <c r="R1" s="197">
        <v>1</v>
      </c>
      <c r="S1" s="198"/>
      <c r="T1" s="198"/>
      <c r="U1" s="198"/>
      <c r="V1" s="198"/>
      <c r="W1" s="198"/>
      <c r="X1" s="20"/>
      <c r="Z1" s="25"/>
      <c r="AA1" s="26"/>
      <c r="AB1" s="27"/>
      <c r="AC1" s="26"/>
    </row>
    <row r="2" spans="1:29" ht="19.5" customHeight="1" thickBot="1">
      <c r="A2" s="84"/>
      <c r="B2" s="10"/>
      <c r="C2" s="97"/>
      <c r="D2" s="96"/>
      <c r="E2" s="28"/>
      <c r="F2" s="28"/>
      <c r="G2" s="107"/>
      <c r="H2" s="97"/>
      <c r="I2" s="96"/>
      <c r="J2" s="121"/>
      <c r="K2" s="97"/>
      <c r="L2" s="97"/>
      <c r="M2" s="97"/>
      <c r="N2" s="121"/>
      <c r="O2" s="102"/>
      <c r="P2" s="102"/>
      <c r="Q2" s="102"/>
      <c r="R2" s="97"/>
      <c r="S2" s="97"/>
      <c r="T2" s="97"/>
      <c r="U2" s="97"/>
      <c r="V2" s="97"/>
      <c r="W2" s="103"/>
      <c r="X2" s="85"/>
      <c r="Z2" s="25"/>
      <c r="AA2" s="26"/>
      <c r="AB2" s="27"/>
      <c r="AC2" s="13"/>
    </row>
    <row r="3" spans="1:29" ht="19.5" customHeight="1">
      <c r="A3" s="149" t="s">
        <v>19</v>
      </c>
      <c r="B3" s="12"/>
      <c r="C3" s="226" t="s">
        <v>0</v>
      </c>
      <c r="D3" s="227"/>
      <c r="E3" s="227"/>
      <c r="F3" s="227"/>
      <c r="G3" s="228"/>
      <c r="H3" s="229" t="s">
        <v>1</v>
      </c>
      <c r="I3" s="231" t="s">
        <v>31</v>
      </c>
      <c r="J3" s="216" t="s">
        <v>40</v>
      </c>
      <c r="K3" s="218" t="s">
        <v>41</v>
      </c>
      <c r="L3" s="218" t="s">
        <v>42</v>
      </c>
      <c r="M3" s="218" t="s">
        <v>43</v>
      </c>
      <c r="N3" s="220" t="s">
        <v>44</v>
      </c>
      <c r="O3" s="201" t="s">
        <v>45</v>
      </c>
      <c r="P3" s="222" t="s">
        <v>46</v>
      </c>
      <c r="Q3" s="222" t="s">
        <v>67</v>
      </c>
      <c r="R3" s="98"/>
      <c r="S3" s="98"/>
      <c r="T3" s="98"/>
      <c r="U3" s="98"/>
      <c r="V3" s="98"/>
      <c r="W3" s="93"/>
      <c r="X3" s="150" t="s">
        <v>19</v>
      </c>
      <c r="Z3" s="13"/>
      <c r="AA3" s="13"/>
      <c r="AB3" s="13"/>
      <c r="AC3" s="13"/>
    </row>
    <row r="4" spans="1:24" ht="19.5" customHeight="1">
      <c r="A4" s="149"/>
      <c r="B4" s="12"/>
      <c r="C4" s="58" t="s">
        <v>37</v>
      </c>
      <c r="D4" s="106" t="s">
        <v>33</v>
      </c>
      <c r="E4" s="98" t="s">
        <v>38</v>
      </c>
      <c r="F4" s="98"/>
      <c r="G4" s="108" t="s">
        <v>36</v>
      </c>
      <c r="H4" s="230"/>
      <c r="I4" s="232"/>
      <c r="J4" s="217"/>
      <c r="K4" s="219"/>
      <c r="L4" s="219"/>
      <c r="M4" s="219"/>
      <c r="N4" s="221"/>
      <c r="O4" s="202"/>
      <c r="P4" s="223"/>
      <c r="Q4" s="223"/>
      <c r="R4" s="13"/>
      <c r="S4" s="182"/>
      <c r="T4" s="182"/>
      <c r="U4" s="182"/>
      <c r="V4" s="182"/>
      <c r="W4" s="183"/>
      <c r="X4" s="150"/>
    </row>
    <row r="5" spans="1:24" ht="19.5" customHeight="1">
      <c r="A5" s="149"/>
      <c r="B5" s="12"/>
      <c r="C5" s="105" t="s">
        <v>32</v>
      </c>
      <c r="D5" s="112" t="s">
        <v>34</v>
      </c>
      <c r="E5" s="112" t="s">
        <v>55</v>
      </c>
      <c r="F5" s="112" t="s">
        <v>34</v>
      </c>
      <c r="G5" s="113">
        <v>6</v>
      </c>
      <c r="H5" s="111" t="s">
        <v>39</v>
      </c>
      <c r="I5" s="63" t="s">
        <v>57</v>
      </c>
      <c r="J5" s="122">
        <v>0.19</v>
      </c>
      <c r="K5" s="95">
        <v>0.184</v>
      </c>
      <c r="L5" s="95">
        <v>0.312</v>
      </c>
      <c r="M5" s="95">
        <v>0.303</v>
      </c>
      <c r="N5" s="122">
        <v>0.19</v>
      </c>
      <c r="O5" s="114">
        <v>0.185</v>
      </c>
      <c r="P5" s="116">
        <v>0.375</v>
      </c>
      <c r="Q5" s="119" t="str">
        <f aca="true" t="shared" si="0" ref="Q5:Q13">CONCATENATE(C5,"-",E5,"-",G5)</f>
        <v>NAS1352-3-6</v>
      </c>
      <c r="R5" s="13"/>
      <c r="S5" s="182"/>
      <c r="T5" s="182"/>
      <c r="U5" s="182"/>
      <c r="V5" s="182"/>
      <c r="W5" s="183"/>
      <c r="X5" s="150"/>
    </row>
    <row r="6" spans="1:24" ht="19.5" customHeight="1">
      <c r="A6" s="149"/>
      <c r="B6" s="12"/>
      <c r="C6" s="105" t="s">
        <v>32</v>
      </c>
      <c r="D6" s="112" t="s">
        <v>34</v>
      </c>
      <c r="E6" s="112" t="s">
        <v>55</v>
      </c>
      <c r="F6" s="112" t="s">
        <v>34</v>
      </c>
      <c r="G6" s="113">
        <v>7</v>
      </c>
      <c r="H6" s="111" t="s">
        <v>39</v>
      </c>
      <c r="I6" s="63" t="s">
        <v>57</v>
      </c>
      <c r="J6" s="122">
        <v>0.19</v>
      </c>
      <c r="K6" s="95">
        <v>0.184</v>
      </c>
      <c r="L6" s="95">
        <v>0.312</v>
      </c>
      <c r="M6" s="95">
        <v>0.303</v>
      </c>
      <c r="N6" s="122">
        <v>0.19</v>
      </c>
      <c r="O6" s="114">
        <v>0.185</v>
      </c>
      <c r="P6" s="116">
        <v>0.438</v>
      </c>
      <c r="Q6" s="119" t="str">
        <f t="shared" si="0"/>
        <v>NAS1352-3-7</v>
      </c>
      <c r="R6" s="13"/>
      <c r="S6" s="182"/>
      <c r="T6" s="182"/>
      <c r="U6" s="182"/>
      <c r="V6" s="182"/>
      <c r="W6" s="183"/>
      <c r="X6" s="150"/>
    </row>
    <row r="7" spans="1:24" ht="19.5" customHeight="1">
      <c r="A7" s="149"/>
      <c r="B7" s="12"/>
      <c r="C7" s="105" t="s">
        <v>32</v>
      </c>
      <c r="D7" s="112" t="s">
        <v>34</v>
      </c>
      <c r="E7" s="112" t="s">
        <v>55</v>
      </c>
      <c r="F7" s="112" t="s">
        <v>34</v>
      </c>
      <c r="G7" s="113">
        <v>8</v>
      </c>
      <c r="H7" s="111" t="s">
        <v>39</v>
      </c>
      <c r="I7" s="63" t="s">
        <v>57</v>
      </c>
      <c r="J7" s="122">
        <v>0.19</v>
      </c>
      <c r="K7" s="95">
        <v>0.184</v>
      </c>
      <c r="L7" s="95">
        <v>0.312</v>
      </c>
      <c r="M7" s="95">
        <v>0.303</v>
      </c>
      <c r="N7" s="122">
        <v>0.19</v>
      </c>
      <c r="O7" s="114">
        <v>0.185</v>
      </c>
      <c r="P7" s="116">
        <v>0.5</v>
      </c>
      <c r="Q7" s="119" t="str">
        <f t="shared" si="0"/>
        <v>NAS1352-3-8</v>
      </c>
      <c r="R7" s="13"/>
      <c r="S7" s="182"/>
      <c r="T7" s="182"/>
      <c r="U7" s="182"/>
      <c r="V7" s="182"/>
      <c r="W7" s="183"/>
      <c r="X7" s="150"/>
    </row>
    <row r="8" spans="1:24" ht="19.5" customHeight="1">
      <c r="A8" s="149"/>
      <c r="B8" s="12"/>
      <c r="C8" s="105" t="s">
        <v>32</v>
      </c>
      <c r="D8" s="112" t="s">
        <v>34</v>
      </c>
      <c r="E8" s="112" t="s">
        <v>55</v>
      </c>
      <c r="F8" s="112" t="s">
        <v>34</v>
      </c>
      <c r="G8" s="113">
        <v>10</v>
      </c>
      <c r="H8" s="111" t="s">
        <v>39</v>
      </c>
      <c r="I8" s="63" t="s">
        <v>57</v>
      </c>
      <c r="J8" s="122">
        <v>0.19</v>
      </c>
      <c r="K8" s="95">
        <v>0.184</v>
      </c>
      <c r="L8" s="95">
        <v>0.312</v>
      </c>
      <c r="M8" s="95">
        <v>0.303</v>
      </c>
      <c r="N8" s="122">
        <v>0.19</v>
      </c>
      <c r="O8" s="114">
        <v>0.185</v>
      </c>
      <c r="P8" s="116">
        <v>0.625</v>
      </c>
      <c r="Q8" s="119" t="str">
        <f t="shared" si="0"/>
        <v>NAS1352-3-10</v>
      </c>
      <c r="R8" s="13"/>
      <c r="S8" s="182"/>
      <c r="T8" s="182"/>
      <c r="U8" s="182"/>
      <c r="V8" s="182"/>
      <c r="W8" s="183"/>
      <c r="X8" s="150"/>
    </row>
    <row r="9" spans="1:24" ht="19.5" customHeight="1">
      <c r="A9" s="149"/>
      <c r="B9" s="12"/>
      <c r="C9" s="105" t="s">
        <v>32</v>
      </c>
      <c r="D9" s="112" t="s">
        <v>34</v>
      </c>
      <c r="E9" s="112" t="s">
        <v>55</v>
      </c>
      <c r="F9" s="112" t="s">
        <v>34</v>
      </c>
      <c r="G9" s="113">
        <v>12</v>
      </c>
      <c r="H9" s="111" t="s">
        <v>39</v>
      </c>
      <c r="I9" s="63" t="s">
        <v>57</v>
      </c>
      <c r="J9" s="122">
        <v>0.19</v>
      </c>
      <c r="K9" s="95">
        <v>0.184</v>
      </c>
      <c r="L9" s="95">
        <v>0.312</v>
      </c>
      <c r="M9" s="95">
        <v>0.303</v>
      </c>
      <c r="N9" s="122">
        <v>0.19</v>
      </c>
      <c r="O9" s="114">
        <v>0.185</v>
      </c>
      <c r="P9" s="116">
        <v>0.75</v>
      </c>
      <c r="Q9" s="119" t="str">
        <f t="shared" si="0"/>
        <v>NAS1352-3-12</v>
      </c>
      <c r="R9" s="13"/>
      <c r="S9" s="182"/>
      <c r="T9" s="182"/>
      <c r="U9" s="182"/>
      <c r="V9" s="182"/>
      <c r="W9" s="183"/>
      <c r="X9" s="150"/>
    </row>
    <row r="10" spans="1:24" ht="19.5" customHeight="1">
      <c r="A10" s="149"/>
      <c r="B10" s="12"/>
      <c r="C10" s="105" t="s">
        <v>32</v>
      </c>
      <c r="D10" s="112" t="s">
        <v>34</v>
      </c>
      <c r="E10" s="112" t="s">
        <v>55</v>
      </c>
      <c r="F10" s="112" t="s">
        <v>34</v>
      </c>
      <c r="G10" s="113">
        <v>14</v>
      </c>
      <c r="H10" s="111" t="s">
        <v>39</v>
      </c>
      <c r="I10" s="63" t="s">
        <v>57</v>
      </c>
      <c r="J10" s="122">
        <v>0.19</v>
      </c>
      <c r="K10" s="95">
        <v>0.184</v>
      </c>
      <c r="L10" s="95">
        <v>0.312</v>
      </c>
      <c r="M10" s="95">
        <v>0.303</v>
      </c>
      <c r="N10" s="122">
        <v>0.19</v>
      </c>
      <c r="O10" s="114">
        <v>0.185</v>
      </c>
      <c r="P10" s="116">
        <v>0.875</v>
      </c>
      <c r="Q10" s="119" t="str">
        <f t="shared" si="0"/>
        <v>NAS1352-3-14</v>
      </c>
      <c r="R10" s="13"/>
      <c r="S10" s="182"/>
      <c r="T10" s="182"/>
      <c r="U10" s="182"/>
      <c r="V10" s="182"/>
      <c r="W10" s="183"/>
      <c r="X10" s="150"/>
    </row>
    <row r="11" spans="1:24" ht="19.5" customHeight="1">
      <c r="A11" s="149"/>
      <c r="B11" s="12"/>
      <c r="C11" s="105" t="s">
        <v>32</v>
      </c>
      <c r="D11" s="112" t="s">
        <v>34</v>
      </c>
      <c r="E11" s="112" t="s">
        <v>55</v>
      </c>
      <c r="F11" s="112" t="s">
        <v>34</v>
      </c>
      <c r="G11" s="113">
        <v>16</v>
      </c>
      <c r="H11" s="111" t="s">
        <v>39</v>
      </c>
      <c r="I11" s="63" t="s">
        <v>57</v>
      </c>
      <c r="J11" s="122">
        <v>0.19</v>
      </c>
      <c r="K11" s="95">
        <v>0.184</v>
      </c>
      <c r="L11" s="95">
        <v>0.312</v>
      </c>
      <c r="M11" s="95">
        <v>0.303</v>
      </c>
      <c r="N11" s="122">
        <v>0.19</v>
      </c>
      <c r="O11" s="114">
        <v>0.185</v>
      </c>
      <c r="P11" s="116">
        <v>1</v>
      </c>
      <c r="Q11" s="119" t="str">
        <f t="shared" si="0"/>
        <v>NAS1352-3-16</v>
      </c>
      <c r="R11" s="13"/>
      <c r="S11" s="182"/>
      <c r="T11" s="182"/>
      <c r="U11" s="182"/>
      <c r="V11" s="182"/>
      <c r="W11" s="183"/>
      <c r="X11" s="150"/>
    </row>
    <row r="12" spans="1:24" ht="19.5" customHeight="1">
      <c r="A12" s="149"/>
      <c r="B12" s="12"/>
      <c r="C12" s="105" t="s">
        <v>32</v>
      </c>
      <c r="D12" s="112" t="s">
        <v>34</v>
      </c>
      <c r="E12" s="112" t="s">
        <v>55</v>
      </c>
      <c r="F12" s="112" t="s">
        <v>34</v>
      </c>
      <c r="G12" s="113">
        <v>20</v>
      </c>
      <c r="H12" s="111" t="s">
        <v>39</v>
      </c>
      <c r="I12" s="63" t="s">
        <v>57</v>
      </c>
      <c r="J12" s="122">
        <v>0.19</v>
      </c>
      <c r="K12" s="95">
        <v>0.184</v>
      </c>
      <c r="L12" s="95">
        <v>0.312</v>
      </c>
      <c r="M12" s="95">
        <v>0.303</v>
      </c>
      <c r="N12" s="122">
        <v>0.19</v>
      </c>
      <c r="O12" s="114">
        <v>0.185</v>
      </c>
      <c r="P12" s="116">
        <v>1.25</v>
      </c>
      <c r="Q12" s="119" t="str">
        <f t="shared" si="0"/>
        <v>NAS1352-3-20</v>
      </c>
      <c r="R12" s="13"/>
      <c r="S12" s="182"/>
      <c r="T12" s="182"/>
      <c r="U12" s="182"/>
      <c r="V12" s="182"/>
      <c r="W12" s="183"/>
      <c r="X12" s="150"/>
    </row>
    <row r="13" spans="1:24" ht="19.5" customHeight="1">
      <c r="A13" s="149"/>
      <c r="B13" s="12"/>
      <c r="C13" s="105" t="s">
        <v>32</v>
      </c>
      <c r="D13" s="112" t="s">
        <v>34</v>
      </c>
      <c r="E13" s="112" t="s">
        <v>55</v>
      </c>
      <c r="F13" s="112" t="s">
        <v>34</v>
      </c>
      <c r="G13" s="113">
        <v>24</v>
      </c>
      <c r="H13" s="111" t="s">
        <v>39</v>
      </c>
      <c r="I13" s="63" t="s">
        <v>57</v>
      </c>
      <c r="J13" s="122">
        <v>0.19</v>
      </c>
      <c r="K13" s="95">
        <v>0.184</v>
      </c>
      <c r="L13" s="95">
        <v>0.312</v>
      </c>
      <c r="M13" s="95">
        <v>0.303</v>
      </c>
      <c r="N13" s="122">
        <v>0.19</v>
      </c>
      <c r="O13" s="114">
        <v>0.185</v>
      </c>
      <c r="P13" s="116">
        <v>1.5</v>
      </c>
      <c r="Q13" s="119" t="str">
        <f t="shared" si="0"/>
        <v>NAS1352-3-24</v>
      </c>
      <c r="R13" s="13"/>
      <c r="S13" s="182"/>
      <c r="T13" s="182"/>
      <c r="U13" s="182"/>
      <c r="V13" s="182"/>
      <c r="W13" s="183"/>
      <c r="X13" s="150"/>
    </row>
    <row r="14" spans="1:24" ht="19.5" customHeight="1">
      <c r="A14" s="149"/>
      <c r="B14" s="12"/>
      <c r="C14" s="105" t="s">
        <v>32</v>
      </c>
      <c r="D14" s="112" t="s">
        <v>34</v>
      </c>
      <c r="E14" s="112" t="s">
        <v>55</v>
      </c>
      <c r="F14" s="112" t="s">
        <v>34</v>
      </c>
      <c r="G14" s="113">
        <v>28</v>
      </c>
      <c r="H14" s="111" t="s">
        <v>39</v>
      </c>
      <c r="I14" s="63" t="s">
        <v>57</v>
      </c>
      <c r="J14" s="122">
        <v>0.19</v>
      </c>
      <c r="K14" s="95">
        <v>0.184</v>
      </c>
      <c r="L14" s="95">
        <v>0.312</v>
      </c>
      <c r="M14" s="95">
        <v>0.303</v>
      </c>
      <c r="N14" s="122">
        <v>0.19</v>
      </c>
      <c r="O14" s="114">
        <v>0.185</v>
      </c>
      <c r="P14" s="116">
        <v>1.75</v>
      </c>
      <c r="Q14" s="119" t="str">
        <f>CONCATENATE(C14,"-",E14,"-",G14)</f>
        <v>NAS1352-3-28</v>
      </c>
      <c r="R14" s="13"/>
      <c r="S14" s="182"/>
      <c r="T14" s="182"/>
      <c r="U14" s="182"/>
      <c r="V14" s="182"/>
      <c r="W14" s="183"/>
      <c r="X14" s="150"/>
    </row>
    <row r="15" spans="1:24" ht="19.5" customHeight="1">
      <c r="A15" s="185"/>
      <c r="B15" s="12"/>
      <c r="C15" s="105" t="s">
        <v>32</v>
      </c>
      <c r="D15" s="112" t="s">
        <v>34</v>
      </c>
      <c r="E15" s="112" t="s">
        <v>55</v>
      </c>
      <c r="F15" s="112" t="s">
        <v>34</v>
      </c>
      <c r="G15" s="113">
        <v>32</v>
      </c>
      <c r="H15" s="111" t="s">
        <v>39</v>
      </c>
      <c r="I15" s="63" t="s">
        <v>57</v>
      </c>
      <c r="J15" s="122">
        <v>0.19</v>
      </c>
      <c r="K15" s="95">
        <v>0.184</v>
      </c>
      <c r="L15" s="95">
        <v>0.312</v>
      </c>
      <c r="M15" s="95">
        <v>0.303</v>
      </c>
      <c r="N15" s="122">
        <v>0.19</v>
      </c>
      <c r="O15" s="114">
        <v>0.185</v>
      </c>
      <c r="P15" s="116">
        <v>2</v>
      </c>
      <c r="Q15" s="119" t="str">
        <f>CONCATENATE(C15,"-",E15,"-",G15)</f>
        <v>NAS1352-3-32</v>
      </c>
      <c r="R15" s="13"/>
      <c r="S15" s="182"/>
      <c r="T15" s="182"/>
      <c r="U15" s="182"/>
      <c r="V15" s="182"/>
      <c r="W15" s="183"/>
      <c r="X15" s="184"/>
    </row>
    <row r="16" spans="1:24" ht="19.5" customHeight="1">
      <c r="A16" s="193" t="s">
        <v>18</v>
      </c>
      <c r="B16" s="12"/>
      <c r="C16" s="105" t="s">
        <v>32</v>
      </c>
      <c r="D16" s="112" t="s">
        <v>18</v>
      </c>
      <c r="E16" s="112" t="s">
        <v>55</v>
      </c>
      <c r="F16" s="112" t="s">
        <v>34</v>
      </c>
      <c r="G16" s="113">
        <v>6</v>
      </c>
      <c r="H16" s="111" t="s">
        <v>47</v>
      </c>
      <c r="I16" s="63" t="s">
        <v>57</v>
      </c>
      <c r="J16" s="122">
        <v>0.19</v>
      </c>
      <c r="K16" s="95">
        <v>0.184</v>
      </c>
      <c r="L16" s="95">
        <v>0.312</v>
      </c>
      <c r="M16" s="95">
        <v>0.303</v>
      </c>
      <c r="N16" s="122">
        <v>0.19</v>
      </c>
      <c r="O16" s="114">
        <v>0.185</v>
      </c>
      <c r="P16" s="116">
        <v>0.375</v>
      </c>
      <c r="Q16" s="119" t="str">
        <f>CONCATENATE(C16,D16,E16,"-",G16)</f>
        <v>NAS1352C3-6</v>
      </c>
      <c r="R16" s="13"/>
      <c r="S16" s="182"/>
      <c r="T16" s="182"/>
      <c r="U16" s="182"/>
      <c r="V16" s="182"/>
      <c r="W16" s="183"/>
      <c r="X16" s="192" t="s">
        <v>18</v>
      </c>
    </row>
    <row r="17" spans="1:24" ht="19.5" customHeight="1">
      <c r="A17" s="149"/>
      <c r="B17" s="12"/>
      <c r="C17" s="105" t="s">
        <v>32</v>
      </c>
      <c r="D17" s="112" t="s">
        <v>18</v>
      </c>
      <c r="E17" s="112" t="s">
        <v>55</v>
      </c>
      <c r="F17" s="112" t="s">
        <v>34</v>
      </c>
      <c r="G17" s="113">
        <v>7</v>
      </c>
      <c r="H17" s="111" t="s">
        <v>47</v>
      </c>
      <c r="I17" s="63" t="s">
        <v>57</v>
      </c>
      <c r="J17" s="122">
        <v>0.19</v>
      </c>
      <c r="K17" s="95">
        <v>0.184</v>
      </c>
      <c r="L17" s="95">
        <v>0.312</v>
      </c>
      <c r="M17" s="95">
        <v>0.303</v>
      </c>
      <c r="N17" s="122">
        <v>0.19</v>
      </c>
      <c r="O17" s="114">
        <v>0.185</v>
      </c>
      <c r="P17" s="116">
        <v>0.438</v>
      </c>
      <c r="Q17" s="119" t="str">
        <f>CONCATENATE(C17,D17,E17,"-",G17)</f>
        <v>NAS1352C3-7</v>
      </c>
      <c r="R17" s="13"/>
      <c r="S17" s="182"/>
      <c r="T17" s="182"/>
      <c r="U17" s="182"/>
      <c r="V17" s="182"/>
      <c r="W17" s="183"/>
      <c r="X17" s="150"/>
    </row>
    <row r="18" spans="1:24" ht="19.5" customHeight="1">
      <c r="A18" s="149"/>
      <c r="B18" s="12"/>
      <c r="C18" s="105" t="s">
        <v>32</v>
      </c>
      <c r="D18" s="112" t="s">
        <v>18</v>
      </c>
      <c r="E18" s="112" t="s">
        <v>55</v>
      </c>
      <c r="F18" s="112" t="s">
        <v>34</v>
      </c>
      <c r="G18" s="113">
        <v>8</v>
      </c>
      <c r="H18" s="111" t="s">
        <v>47</v>
      </c>
      <c r="I18" s="63" t="s">
        <v>57</v>
      </c>
      <c r="J18" s="122">
        <v>0.19</v>
      </c>
      <c r="K18" s="95">
        <v>0.184</v>
      </c>
      <c r="L18" s="95">
        <v>0.312</v>
      </c>
      <c r="M18" s="95">
        <v>0.303</v>
      </c>
      <c r="N18" s="122">
        <v>0.19</v>
      </c>
      <c r="O18" s="114">
        <v>0.185</v>
      </c>
      <c r="P18" s="116">
        <v>0.5</v>
      </c>
      <c r="Q18" s="119" t="str">
        <f>CONCATENATE(C18,D18,E18,"-",G18)</f>
        <v>NAS1352C3-8</v>
      </c>
      <c r="R18" s="13"/>
      <c r="S18" s="182"/>
      <c r="T18" s="182"/>
      <c r="U18" s="182"/>
      <c r="V18" s="182"/>
      <c r="W18" s="183"/>
      <c r="X18" s="150"/>
    </row>
    <row r="19" spans="1:24" ht="19.5" customHeight="1">
      <c r="A19" s="149"/>
      <c r="B19" s="12"/>
      <c r="C19" s="105" t="s">
        <v>32</v>
      </c>
      <c r="D19" s="112" t="s">
        <v>18</v>
      </c>
      <c r="E19" s="112" t="s">
        <v>55</v>
      </c>
      <c r="F19" s="112" t="s">
        <v>34</v>
      </c>
      <c r="G19" s="113">
        <v>10</v>
      </c>
      <c r="H19" s="111" t="s">
        <v>47</v>
      </c>
      <c r="I19" s="63" t="s">
        <v>57</v>
      </c>
      <c r="J19" s="122">
        <v>0.19</v>
      </c>
      <c r="K19" s="95">
        <v>0.184</v>
      </c>
      <c r="L19" s="95">
        <v>0.312</v>
      </c>
      <c r="M19" s="95">
        <v>0.303</v>
      </c>
      <c r="N19" s="122">
        <v>0.19</v>
      </c>
      <c r="O19" s="114">
        <v>0.185</v>
      </c>
      <c r="P19" s="116">
        <v>0.625</v>
      </c>
      <c r="Q19" s="119" t="str">
        <f>CONCATENATE(C19,D19,E19,"-",G19)</f>
        <v>NAS1352C3-10</v>
      </c>
      <c r="R19" s="13"/>
      <c r="S19" s="182"/>
      <c r="T19" s="182"/>
      <c r="U19" s="182"/>
      <c r="V19" s="182"/>
      <c r="W19" s="183"/>
      <c r="X19" s="150"/>
    </row>
    <row r="20" spans="1:24" ht="19.5" customHeight="1">
      <c r="A20" s="149"/>
      <c r="B20" s="12"/>
      <c r="C20" s="105" t="s">
        <v>32</v>
      </c>
      <c r="D20" s="112" t="s">
        <v>18</v>
      </c>
      <c r="E20" s="112" t="s">
        <v>55</v>
      </c>
      <c r="F20" s="112" t="s">
        <v>34</v>
      </c>
      <c r="G20" s="113">
        <v>12</v>
      </c>
      <c r="H20" s="111" t="s">
        <v>47</v>
      </c>
      <c r="I20" s="63" t="s">
        <v>57</v>
      </c>
      <c r="J20" s="122">
        <v>0.19</v>
      </c>
      <c r="K20" s="95">
        <v>0.184</v>
      </c>
      <c r="L20" s="95">
        <v>0.312</v>
      </c>
      <c r="M20" s="95">
        <v>0.303</v>
      </c>
      <c r="N20" s="122">
        <v>0.19</v>
      </c>
      <c r="O20" s="114">
        <v>0.185</v>
      </c>
      <c r="P20" s="116">
        <v>0.75</v>
      </c>
      <c r="Q20" s="119" t="str">
        <f aca="true" t="shared" si="1" ref="Q20:Q32">CONCATENATE(C20,D20,E20,"-",G20)</f>
        <v>NAS1352C3-12</v>
      </c>
      <c r="R20" s="13"/>
      <c r="S20" s="182"/>
      <c r="T20" s="182"/>
      <c r="U20" s="182"/>
      <c r="V20" s="182"/>
      <c r="W20" s="183"/>
      <c r="X20" s="150"/>
    </row>
    <row r="21" spans="1:24" ht="19.5" customHeight="1">
      <c r="A21" s="149"/>
      <c r="B21" s="12"/>
      <c r="C21" s="105" t="s">
        <v>32</v>
      </c>
      <c r="D21" s="112" t="s">
        <v>18</v>
      </c>
      <c r="E21" s="112" t="s">
        <v>55</v>
      </c>
      <c r="F21" s="112" t="s">
        <v>34</v>
      </c>
      <c r="G21" s="113">
        <v>14</v>
      </c>
      <c r="H21" s="111" t="s">
        <v>47</v>
      </c>
      <c r="I21" s="63" t="s">
        <v>57</v>
      </c>
      <c r="J21" s="122">
        <v>0.19</v>
      </c>
      <c r="K21" s="95">
        <v>0.184</v>
      </c>
      <c r="L21" s="95">
        <v>0.312</v>
      </c>
      <c r="M21" s="95">
        <v>0.303</v>
      </c>
      <c r="N21" s="122">
        <v>0.19</v>
      </c>
      <c r="O21" s="114">
        <v>0.185</v>
      </c>
      <c r="P21" s="116">
        <v>0.875</v>
      </c>
      <c r="Q21" s="119" t="str">
        <f t="shared" si="1"/>
        <v>NAS1352C3-14</v>
      </c>
      <c r="R21" s="13"/>
      <c r="S21" s="182"/>
      <c r="T21" s="182"/>
      <c r="U21" s="182"/>
      <c r="V21" s="182"/>
      <c r="W21" s="183"/>
      <c r="X21" s="150"/>
    </row>
    <row r="22" spans="1:24" ht="19.5" customHeight="1">
      <c r="A22" s="149"/>
      <c r="B22" s="12"/>
      <c r="C22" s="105" t="s">
        <v>32</v>
      </c>
      <c r="D22" s="112" t="s">
        <v>18</v>
      </c>
      <c r="E22" s="112" t="s">
        <v>55</v>
      </c>
      <c r="F22" s="112" t="s">
        <v>34</v>
      </c>
      <c r="G22" s="113">
        <v>16</v>
      </c>
      <c r="H22" s="111" t="s">
        <v>47</v>
      </c>
      <c r="I22" s="63" t="s">
        <v>57</v>
      </c>
      <c r="J22" s="122">
        <v>0.19</v>
      </c>
      <c r="K22" s="95">
        <v>0.184</v>
      </c>
      <c r="L22" s="95">
        <v>0.312</v>
      </c>
      <c r="M22" s="95">
        <v>0.303</v>
      </c>
      <c r="N22" s="122">
        <v>0.19</v>
      </c>
      <c r="O22" s="114">
        <v>0.185</v>
      </c>
      <c r="P22" s="116">
        <v>1</v>
      </c>
      <c r="Q22" s="119" t="str">
        <f t="shared" si="1"/>
        <v>NAS1352C3-16</v>
      </c>
      <c r="R22" s="13"/>
      <c r="S22" s="182"/>
      <c r="T22" s="182"/>
      <c r="U22" s="182"/>
      <c r="V22" s="182"/>
      <c r="W22" s="183"/>
      <c r="X22" s="150"/>
    </row>
    <row r="23" spans="1:24" ht="19.5" customHeight="1">
      <c r="A23" s="149"/>
      <c r="B23" s="12"/>
      <c r="C23" s="105" t="s">
        <v>32</v>
      </c>
      <c r="D23" s="112" t="s">
        <v>18</v>
      </c>
      <c r="E23" s="112" t="s">
        <v>55</v>
      </c>
      <c r="F23" s="112" t="s">
        <v>34</v>
      </c>
      <c r="G23" s="113">
        <v>20</v>
      </c>
      <c r="H23" s="111" t="s">
        <v>47</v>
      </c>
      <c r="I23" s="63" t="s">
        <v>57</v>
      </c>
      <c r="J23" s="122">
        <v>0.19</v>
      </c>
      <c r="K23" s="95">
        <v>0.184</v>
      </c>
      <c r="L23" s="95">
        <v>0.312</v>
      </c>
      <c r="M23" s="95">
        <v>0.303</v>
      </c>
      <c r="N23" s="122">
        <v>0.19</v>
      </c>
      <c r="O23" s="114">
        <v>0.185</v>
      </c>
      <c r="P23" s="116">
        <v>1.25</v>
      </c>
      <c r="Q23" s="119" t="str">
        <f t="shared" si="1"/>
        <v>NAS1352C3-20</v>
      </c>
      <c r="R23" s="13"/>
      <c r="S23" s="92"/>
      <c r="T23" s="92"/>
      <c r="U23" s="92"/>
      <c r="V23" s="182"/>
      <c r="W23" s="183"/>
      <c r="X23" s="150"/>
    </row>
    <row r="24" spans="1:24" ht="19.5" customHeight="1">
      <c r="A24" s="149"/>
      <c r="B24" s="12"/>
      <c r="C24" s="105" t="s">
        <v>32</v>
      </c>
      <c r="D24" s="112" t="s">
        <v>18</v>
      </c>
      <c r="E24" s="112" t="s">
        <v>55</v>
      </c>
      <c r="F24" s="112" t="s">
        <v>34</v>
      </c>
      <c r="G24" s="113">
        <v>24</v>
      </c>
      <c r="H24" s="111" t="s">
        <v>47</v>
      </c>
      <c r="I24" s="63" t="s">
        <v>57</v>
      </c>
      <c r="J24" s="122">
        <v>0.19</v>
      </c>
      <c r="K24" s="95">
        <v>0.184</v>
      </c>
      <c r="L24" s="95">
        <v>0.312</v>
      </c>
      <c r="M24" s="95">
        <v>0.303</v>
      </c>
      <c r="N24" s="122">
        <v>0.19</v>
      </c>
      <c r="O24" s="114">
        <v>0.185</v>
      </c>
      <c r="P24" s="116">
        <v>1.5</v>
      </c>
      <c r="Q24" s="119" t="str">
        <f t="shared" si="1"/>
        <v>NAS1352C3-24</v>
      </c>
      <c r="R24" s="13"/>
      <c r="S24" s="92"/>
      <c r="T24" s="92"/>
      <c r="U24" s="92"/>
      <c r="V24" s="92"/>
      <c r="W24" s="93"/>
      <c r="X24" s="150"/>
    </row>
    <row r="25" spans="1:24" ht="19.5" customHeight="1">
      <c r="A25" s="149"/>
      <c r="B25" s="12"/>
      <c r="C25" s="105" t="s">
        <v>32</v>
      </c>
      <c r="D25" s="112" t="s">
        <v>18</v>
      </c>
      <c r="E25" s="112" t="s">
        <v>55</v>
      </c>
      <c r="F25" s="112" t="s">
        <v>34</v>
      </c>
      <c r="G25" s="113">
        <v>28</v>
      </c>
      <c r="H25" s="111" t="s">
        <v>47</v>
      </c>
      <c r="I25" s="63" t="s">
        <v>57</v>
      </c>
      <c r="J25" s="122">
        <v>0.19</v>
      </c>
      <c r="K25" s="95">
        <v>0.184</v>
      </c>
      <c r="L25" s="95">
        <v>0.312</v>
      </c>
      <c r="M25" s="95">
        <v>0.303</v>
      </c>
      <c r="N25" s="122">
        <v>0.19</v>
      </c>
      <c r="O25" s="114">
        <v>0.185</v>
      </c>
      <c r="P25" s="116">
        <v>1.75</v>
      </c>
      <c r="Q25" s="119" t="str">
        <f t="shared" si="1"/>
        <v>NAS1352C3-28</v>
      </c>
      <c r="R25" s="13"/>
      <c r="S25" s="182"/>
      <c r="T25" s="182"/>
      <c r="U25" s="182"/>
      <c r="V25" s="182"/>
      <c r="W25" s="183"/>
      <c r="X25" s="150"/>
    </row>
    <row r="26" spans="1:24" ht="19.5" customHeight="1">
      <c r="A26" s="149"/>
      <c r="B26" s="12"/>
      <c r="C26" s="105" t="s">
        <v>32</v>
      </c>
      <c r="D26" s="112" t="s">
        <v>18</v>
      </c>
      <c r="E26" s="112" t="s">
        <v>55</v>
      </c>
      <c r="F26" s="112" t="s">
        <v>34</v>
      </c>
      <c r="G26" s="113">
        <v>32</v>
      </c>
      <c r="H26" s="111" t="s">
        <v>47</v>
      </c>
      <c r="I26" s="63" t="s">
        <v>57</v>
      </c>
      <c r="J26" s="122">
        <v>0.19</v>
      </c>
      <c r="K26" s="95">
        <v>0.184</v>
      </c>
      <c r="L26" s="95">
        <v>0.312</v>
      </c>
      <c r="M26" s="95">
        <v>0.303</v>
      </c>
      <c r="N26" s="122">
        <v>0.19</v>
      </c>
      <c r="O26" s="114">
        <v>0.185</v>
      </c>
      <c r="P26" s="116">
        <v>2</v>
      </c>
      <c r="Q26" s="119" t="str">
        <f t="shared" si="1"/>
        <v>NAS1352C3-32</v>
      </c>
      <c r="R26" s="13"/>
      <c r="S26" s="182"/>
      <c r="T26" s="182"/>
      <c r="U26" s="182"/>
      <c r="V26" s="182"/>
      <c r="W26" s="183"/>
      <c r="X26" s="150"/>
    </row>
    <row r="27" spans="1:24" ht="19.5" customHeight="1">
      <c r="A27" s="149"/>
      <c r="B27" s="12"/>
      <c r="C27" s="105" t="s">
        <v>32</v>
      </c>
      <c r="D27" s="112" t="s">
        <v>48</v>
      </c>
      <c r="E27" s="112" t="s">
        <v>55</v>
      </c>
      <c r="F27" s="112" t="s">
        <v>34</v>
      </c>
      <c r="G27" s="113">
        <v>6</v>
      </c>
      <c r="H27" s="111" t="s">
        <v>49</v>
      </c>
      <c r="I27" s="63" t="s">
        <v>57</v>
      </c>
      <c r="J27" s="122">
        <v>0.19</v>
      </c>
      <c r="K27" s="95">
        <v>0.184</v>
      </c>
      <c r="L27" s="95">
        <v>0.312</v>
      </c>
      <c r="M27" s="95">
        <v>0.303</v>
      </c>
      <c r="N27" s="122">
        <v>0.19</v>
      </c>
      <c r="O27" s="114">
        <v>0.185</v>
      </c>
      <c r="P27" s="116">
        <v>0.375</v>
      </c>
      <c r="Q27" s="119" t="str">
        <f t="shared" si="1"/>
        <v>NAS1352N3-6</v>
      </c>
      <c r="R27" s="13"/>
      <c r="S27" s="182"/>
      <c r="T27" s="182"/>
      <c r="U27" s="182"/>
      <c r="V27" s="182"/>
      <c r="W27" s="183"/>
      <c r="X27" s="150"/>
    </row>
    <row r="28" spans="1:24" ht="19.5" customHeight="1">
      <c r="A28" s="185"/>
      <c r="B28" s="12"/>
      <c r="C28" s="105" t="s">
        <v>32</v>
      </c>
      <c r="D28" s="112" t="s">
        <v>48</v>
      </c>
      <c r="E28" s="112" t="s">
        <v>55</v>
      </c>
      <c r="F28" s="112" t="s">
        <v>34</v>
      </c>
      <c r="G28" s="113">
        <v>7</v>
      </c>
      <c r="H28" s="111" t="s">
        <v>49</v>
      </c>
      <c r="I28" s="63" t="s">
        <v>57</v>
      </c>
      <c r="J28" s="122">
        <v>0.19</v>
      </c>
      <c r="K28" s="95">
        <v>0.184</v>
      </c>
      <c r="L28" s="95">
        <v>0.312</v>
      </c>
      <c r="M28" s="95">
        <v>0.303</v>
      </c>
      <c r="N28" s="122">
        <v>0.19</v>
      </c>
      <c r="O28" s="114">
        <v>0.185</v>
      </c>
      <c r="P28" s="116">
        <v>0.438</v>
      </c>
      <c r="Q28" s="119" t="str">
        <f t="shared" si="1"/>
        <v>NAS1352N3-7</v>
      </c>
      <c r="R28" s="13"/>
      <c r="S28" s="182"/>
      <c r="T28" s="182"/>
      <c r="U28" s="182"/>
      <c r="V28" s="182"/>
      <c r="W28" s="183"/>
      <c r="X28" s="184"/>
    </row>
    <row r="29" spans="1:24" ht="19.5" customHeight="1">
      <c r="A29" s="149" t="s">
        <v>9</v>
      </c>
      <c r="B29" s="12"/>
      <c r="C29" s="105" t="s">
        <v>32</v>
      </c>
      <c r="D29" s="112" t="s">
        <v>48</v>
      </c>
      <c r="E29" s="112" t="s">
        <v>55</v>
      </c>
      <c r="F29" s="112" t="s">
        <v>34</v>
      </c>
      <c r="G29" s="113">
        <v>8</v>
      </c>
      <c r="H29" s="111" t="s">
        <v>49</v>
      </c>
      <c r="I29" s="63" t="s">
        <v>57</v>
      </c>
      <c r="J29" s="122">
        <v>0.19</v>
      </c>
      <c r="K29" s="95">
        <v>0.184</v>
      </c>
      <c r="L29" s="95">
        <v>0.312</v>
      </c>
      <c r="M29" s="95">
        <v>0.303</v>
      </c>
      <c r="N29" s="122">
        <v>0.19</v>
      </c>
      <c r="O29" s="114">
        <v>0.185</v>
      </c>
      <c r="P29" s="116">
        <v>0.5</v>
      </c>
      <c r="Q29" s="119" t="str">
        <f>CONCATENATE(C29,D29,E29,"-",G29)</f>
        <v>NAS1352N3-8</v>
      </c>
      <c r="R29" s="13"/>
      <c r="S29" s="182"/>
      <c r="T29" s="182"/>
      <c r="U29" s="182"/>
      <c r="V29" s="182"/>
      <c r="W29" s="183"/>
      <c r="X29" s="150" t="s">
        <v>9</v>
      </c>
    </row>
    <row r="30" spans="1:24" ht="19.5" customHeight="1">
      <c r="A30" s="149"/>
      <c r="B30" s="12"/>
      <c r="C30" s="105" t="s">
        <v>32</v>
      </c>
      <c r="D30" s="112" t="s">
        <v>48</v>
      </c>
      <c r="E30" s="112" t="s">
        <v>55</v>
      </c>
      <c r="F30" s="112" t="s">
        <v>34</v>
      </c>
      <c r="G30" s="113">
        <v>10</v>
      </c>
      <c r="H30" s="111" t="s">
        <v>49</v>
      </c>
      <c r="I30" s="63" t="s">
        <v>57</v>
      </c>
      <c r="J30" s="122">
        <v>0.19</v>
      </c>
      <c r="K30" s="95">
        <v>0.184</v>
      </c>
      <c r="L30" s="95">
        <v>0.312</v>
      </c>
      <c r="M30" s="95">
        <v>0.303</v>
      </c>
      <c r="N30" s="122">
        <v>0.19</v>
      </c>
      <c r="O30" s="114">
        <v>0.185</v>
      </c>
      <c r="P30" s="116">
        <v>0.625</v>
      </c>
      <c r="Q30" s="119" t="str">
        <f aca="true" t="shared" si="2" ref="Q30:Q37">CONCATENATE(C30,D30,E30,"-",G30)</f>
        <v>NAS1352N3-10</v>
      </c>
      <c r="R30" s="13"/>
      <c r="S30" s="182"/>
      <c r="T30" s="182"/>
      <c r="U30" s="182"/>
      <c r="V30" s="182"/>
      <c r="W30" s="183"/>
      <c r="X30" s="150"/>
    </row>
    <row r="31" spans="1:24" ht="19.5" customHeight="1">
      <c r="A31" s="149"/>
      <c r="B31" s="12"/>
      <c r="C31" s="105" t="s">
        <v>32</v>
      </c>
      <c r="D31" s="112" t="s">
        <v>48</v>
      </c>
      <c r="E31" s="112" t="s">
        <v>55</v>
      </c>
      <c r="F31" s="112" t="s">
        <v>34</v>
      </c>
      <c r="G31" s="113">
        <v>12</v>
      </c>
      <c r="H31" s="111" t="s">
        <v>49</v>
      </c>
      <c r="I31" s="63" t="s">
        <v>57</v>
      </c>
      <c r="J31" s="122">
        <v>0.19</v>
      </c>
      <c r="K31" s="95">
        <v>0.184</v>
      </c>
      <c r="L31" s="95">
        <v>0.312</v>
      </c>
      <c r="M31" s="95">
        <v>0.303</v>
      </c>
      <c r="N31" s="122">
        <v>0.19</v>
      </c>
      <c r="O31" s="114">
        <v>0.185</v>
      </c>
      <c r="P31" s="116">
        <v>0.75</v>
      </c>
      <c r="Q31" s="119" t="str">
        <f t="shared" si="1"/>
        <v>NAS1352N3-12</v>
      </c>
      <c r="R31" s="13"/>
      <c r="S31" s="182"/>
      <c r="T31" s="182"/>
      <c r="U31" s="182"/>
      <c r="V31" s="182"/>
      <c r="W31" s="183"/>
      <c r="X31" s="150"/>
    </row>
    <row r="32" spans="1:24" ht="19.5" customHeight="1">
      <c r="A32" s="149"/>
      <c r="B32" s="12"/>
      <c r="C32" s="105" t="s">
        <v>32</v>
      </c>
      <c r="D32" s="112" t="s">
        <v>48</v>
      </c>
      <c r="E32" s="112" t="s">
        <v>55</v>
      </c>
      <c r="F32" s="112" t="s">
        <v>34</v>
      </c>
      <c r="G32" s="113">
        <v>14</v>
      </c>
      <c r="H32" s="111" t="s">
        <v>49</v>
      </c>
      <c r="I32" s="63" t="s">
        <v>57</v>
      </c>
      <c r="J32" s="122">
        <v>0.19</v>
      </c>
      <c r="K32" s="95">
        <v>0.184</v>
      </c>
      <c r="L32" s="95">
        <v>0.312</v>
      </c>
      <c r="M32" s="95">
        <v>0.303</v>
      </c>
      <c r="N32" s="122">
        <v>0.19</v>
      </c>
      <c r="O32" s="114">
        <v>0.185</v>
      </c>
      <c r="P32" s="116">
        <v>0.875</v>
      </c>
      <c r="Q32" s="119" t="str">
        <f t="shared" si="1"/>
        <v>NAS1352N3-14</v>
      </c>
      <c r="R32" s="13"/>
      <c r="S32" s="182"/>
      <c r="T32" s="182"/>
      <c r="U32" s="182"/>
      <c r="V32" s="182"/>
      <c r="W32" s="183"/>
      <c r="X32" s="150"/>
    </row>
    <row r="33" spans="1:24" ht="19.5" customHeight="1">
      <c r="A33" s="149"/>
      <c r="B33" s="12"/>
      <c r="C33" s="105" t="s">
        <v>32</v>
      </c>
      <c r="D33" s="112" t="s">
        <v>48</v>
      </c>
      <c r="E33" s="112" t="s">
        <v>55</v>
      </c>
      <c r="F33" s="112" t="s">
        <v>34</v>
      </c>
      <c r="G33" s="113">
        <v>16</v>
      </c>
      <c r="H33" s="111" t="s">
        <v>49</v>
      </c>
      <c r="I33" s="63" t="s">
        <v>57</v>
      </c>
      <c r="J33" s="122">
        <v>0.19</v>
      </c>
      <c r="K33" s="95">
        <v>0.184</v>
      </c>
      <c r="L33" s="95">
        <v>0.312</v>
      </c>
      <c r="M33" s="95">
        <v>0.303</v>
      </c>
      <c r="N33" s="122">
        <v>0.19</v>
      </c>
      <c r="O33" s="114">
        <v>0.185</v>
      </c>
      <c r="P33" s="116">
        <v>1</v>
      </c>
      <c r="Q33" s="119" t="str">
        <f t="shared" si="2"/>
        <v>NAS1352N3-16</v>
      </c>
      <c r="R33" s="13"/>
      <c r="S33" s="182"/>
      <c r="T33" s="182"/>
      <c r="U33" s="182"/>
      <c r="V33" s="182"/>
      <c r="W33" s="183"/>
      <c r="X33" s="150"/>
    </row>
    <row r="34" spans="1:24" ht="19.5" customHeight="1">
      <c r="A34" s="149"/>
      <c r="B34" s="12"/>
      <c r="C34" s="105" t="s">
        <v>32</v>
      </c>
      <c r="D34" s="112" t="s">
        <v>48</v>
      </c>
      <c r="E34" s="112" t="s">
        <v>55</v>
      </c>
      <c r="F34" s="112" t="s">
        <v>34</v>
      </c>
      <c r="G34" s="113">
        <v>20</v>
      </c>
      <c r="H34" s="111" t="s">
        <v>49</v>
      </c>
      <c r="I34" s="63" t="s">
        <v>57</v>
      </c>
      <c r="J34" s="122">
        <v>0.19</v>
      </c>
      <c r="K34" s="95">
        <v>0.184</v>
      </c>
      <c r="L34" s="95">
        <v>0.312</v>
      </c>
      <c r="M34" s="95">
        <v>0.303</v>
      </c>
      <c r="N34" s="122">
        <v>0.19</v>
      </c>
      <c r="O34" s="114">
        <v>0.185</v>
      </c>
      <c r="P34" s="116">
        <v>1.25</v>
      </c>
      <c r="Q34" s="119" t="str">
        <f t="shared" si="2"/>
        <v>NAS1352N3-20</v>
      </c>
      <c r="R34" s="13"/>
      <c r="S34" s="182"/>
      <c r="T34" s="182"/>
      <c r="U34" s="182"/>
      <c r="V34" s="182"/>
      <c r="W34" s="183"/>
      <c r="X34" s="150"/>
    </row>
    <row r="35" spans="1:24" ht="19.5" customHeight="1">
      <c r="A35" s="149"/>
      <c r="B35" s="12"/>
      <c r="C35" s="105" t="s">
        <v>32</v>
      </c>
      <c r="D35" s="112" t="s">
        <v>48</v>
      </c>
      <c r="E35" s="112" t="s">
        <v>55</v>
      </c>
      <c r="F35" s="112" t="s">
        <v>34</v>
      </c>
      <c r="G35" s="113">
        <v>24</v>
      </c>
      <c r="H35" s="111" t="s">
        <v>49</v>
      </c>
      <c r="I35" s="63" t="s">
        <v>57</v>
      </c>
      <c r="J35" s="122">
        <v>0.19</v>
      </c>
      <c r="K35" s="95">
        <v>0.184</v>
      </c>
      <c r="L35" s="95">
        <v>0.312</v>
      </c>
      <c r="M35" s="95">
        <v>0.303</v>
      </c>
      <c r="N35" s="122">
        <v>0.19</v>
      </c>
      <c r="O35" s="114">
        <v>0.185</v>
      </c>
      <c r="P35" s="116">
        <v>1.5</v>
      </c>
      <c r="Q35" s="119" t="str">
        <f t="shared" si="2"/>
        <v>NAS1352N3-24</v>
      </c>
      <c r="R35" s="13"/>
      <c r="S35" s="182"/>
      <c r="T35" s="182"/>
      <c r="U35" s="182"/>
      <c r="V35" s="182"/>
      <c r="W35" s="183"/>
      <c r="X35" s="150"/>
    </row>
    <row r="36" spans="1:24" ht="19.5" customHeight="1">
      <c r="A36" s="149"/>
      <c r="B36" s="12"/>
      <c r="C36" s="105" t="s">
        <v>32</v>
      </c>
      <c r="D36" s="112" t="s">
        <v>48</v>
      </c>
      <c r="E36" s="112" t="s">
        <v>55</v>
      </c>
      <c r="F36" s="112" t="s">
        <v>34</v>
      </c>
      <c r="G36" s="113">
        <v>28</v>
      </c>
      <c r="H36" s="111" t="s">
        <v>49</v>
      </c>
      <c r="I36" s="63" t="s">
        <v>57</v>
      </c>
      <c r="J36" s="122">
        <v>0.19</v>
      </c>
      <c r="K36" s="95">
        <v>0.184</v>
      </c>
      <c r="L36" s="95">
        <v>0.312</v>
      </c>
      <c r="M36" s="95">
        <v>0.303</v>
      </c>
      <c r="N36" s="122">
        <v>0.19</v>
      </c>
      <c r="O36" s="114">
        <v>0.185</v>
      </c>
      <c r="P36" s="116">
        <v>1.75</v>
      </c>
      <c r="Q36" s="119" t="str">
        <f t="shared" si="2"/>
        <v>NAS1352N3-28</v>
      </c>
      <c r="R36" s="13"/>
      <c r="S36" s="182"/>
      <c r="T36" s="182"/>
      <c r="U36" s="182"/>
      <c r="V36" s="182"/>
      <c r="W36" s="183"/>
      <c r="X36" s="150"/>
    </row>
    <row r="37" spans="1:24" ht="19.5" customHeight="1">
      <c r="A37" s="149"/>
      <c r="B37" s="12"/>
      <c r="C37" s="105" t="s">
        <v>32</v>
      </c>
      <c r="D37" s="112" t="s">
        <v>48</v>
      </c>
      <c r="E37" s="112" t="s">
        <v>55</v>
      </c>
      <c r="F37" s="112" t="s">
        <v>34</v>
      </c>
      <c r="G37" s="113">
        <v>32</v>
      </c>
      <c r="H37" s="111" t="s">
        <v>49</v>
      </c>
      <c r="I37" s="63" t="s">
        <v>57</v>
      </c>
      <c r="J37" s="122">
        <v>0.19</v>
      </c>
      <c r="K37" s="95">
        <v>0.184</v>
      </c>
      <c r="L37" s="95">
        <v>0.312</v>
      </c>
      <c r="M37" s="95">
        <v>0.303</v>
      </c>
      <c r="N37" s="122">
        <v>0.19</v>
      </c>
      <c r="O37" s="114">
        <v>0.185</v>
      </c>
      <c r="P37" s="116">
        <v>2</v>
      </c>
      <c r="Q37" s="119" t="str">
        <f t="shared" si="2"/>
        <v>NAS1352N3-32</v>
      </c>
      <c r="R37" s="13"/>
      <c r="S37" s="182"/>
      <c r="T37" s="182"/>
      <c r="U37" s="182"/>
      <c r="V37" s="182"/>
      <c r="W37" s="183"/>
      <c r="X37" s="150"/>
    </row>
    <row r="38" spans="1:24" ht="19.5" customHeight="1">
      <c r="A38" s="149"/>
      <c r="B38" s="12"/>
      <c r="C38" s="105"/>
      <c r="D38" s="112"/>
      <c r="E38" s="112"/>
      <c r="F38" s="112"/>
      <c r="G38" s="113"/>
      <c r="H38" s="111"/>
      <c r="I38" s="63"/>
      <c r="J38" s="122"/>
      <c r="K38" s="95"/>
      <c r="L38" s="95"/>
      <c r="M38" s="95"/>
      <c r="N38" s="122"/>
      <c r="O38" s="114"/>
      <c r="P38" s="116"/>
      <c r="Q38" s="119"/>
      <c r="R38" s="13"/>
      <c r="S38" s="182"/>
      <c r="T38" s="182"/>
      <c r="U38" s="182"/>
      <c r="V38" s="182"/>
      <c r="W38" s="183"/>
      <c r="X38" s="150"/>
    </row>
    <row r="39" spans="1:24" ht="19.5" customHeight="1">
      <c r="A39" s="149"/>
      <c r="B39" s="12"/>
      <c r="C39" s="105"/>
      <c r="D39" s="112"/>
      <c r="E39" s="112"/>
      <c r="F39" s="112"/>
      <c r="G39" s="113"/>
      <c r="H39" s="111"/>
      <c r="I39" s="63"/>
      <c r="J39" s="122"/>
      <c r="K39" s="95"/>
      <c r="L39" s="95"/>
      <c r="M39" s="95"/>
      <c r="N39" s="122"/>
      <c r="O39" s="114"/>
      <c r="P39" s="116"/>
      <c r="Q39" s="119"/>
      <c r="R39" s="13"/>
      <c r="S39" s="182"/>
      <c r="T39" s="182"/>
      <c r="U39" s="182"/>
      <c r="V39" s="182"/>
      <c r="W39" s="183"/>
      <c r="X39" s="150"/>
    </row>
    <row r="40" spans="1:24" ht="19.5" customHeight="1">
      <c r="A40" s="149"/>
      <c r="B40" s="12"/>
      <c r="C40" s="105"/>
      <c r="D40" s="112"/>
      <c r="E40" s="112"/>
      <c r="F40" s="112"/>
      <c r="G40" s="113"/>
      <c r="H40" s="111"/>
      <c r="I40" s="63"/>
      <c r="J40" s="122"/>
      <c r="K40" s="95"/>
      <c r="L40" s="95"/>
      <c r="M40" s="95"/>
      <c r="N40" s="122"/>
      <c r="O40" s="114"/>
      <c r="P40" s="116"/>
      <c r="Q40" s="119"/>
      <c r="R40" s="13"/>
      <c r="S40" s="182"/>
      <c r="T40" s="182"/>
      <c r="U40" s="182"/>
      <c r="V40" s="182"/>
      <c r="W40" s="183"/>
      <c r="X40" s="150"/>
    </row>
    <row r="41" spans="1:24" ht="19.5" customHeight="1">
      <c r="A41" s="185"/>
      <c r="B41" s="12"/>
      <c r="C41" s="105"/>
      <c r="D41" s="112"/>
      <c r="E41" s="112"/>
      <c r="F41" s="112"/>
      <c r="G41" s="113"/>
      <c r="H41" s="111"/>
      <c r="I41" s="63"/>
      <c r="J41" s="122"/>
      <c r="K41" s="95"/>
      <c r="L41" s="95"/>
      <c r="M41" s="95"/>
      <c r="N41" s="122"/>
      <c r="O41" s="114"/>
      <c r="P41" s="116"/>
      <c r="Q41" s="119"/>
      <c r="R41" s="13"/>
      <c r="S41" s="182"/>
      <c r="T41" s="182"/>
      <c r="U41" s="182"/>
      <c r="V41" s="182"/>
      <c r="W41" s="183"/>
      <c r="X41" s="184"/>
    </row>
    <row r="42" spans="1:24" ht="19.5" customHeight="1">
      <c r="A42" s="149" t="s">
        <v>17</v>
      </c>
      <c r="B42" s="12"/>
      <c r="C42" s="105"/>
      <c r="D42" s="112"/>
      <c r="E42" s="112"/>
      <c r="F42" s="112"/>
      <c r="G42" s="113"/>
      <c r="H42" s="111"/>
      <c r="I42" s="63"/>
      <c r="J42" s="122"/>
      <c r="K42" s="95"/>
      <c r="L42" s="95"/>
      <c r="M42" s="95"/>
      <c r="N42" s="122"/>
      <c r="O42" s="114"/>
      <c r="P42" s="116"/>
      <c r="Q42" s="119"/>
      <c r="R42" s="13"/>
      <c r="S42" s="13"/>
      <c r="T42" s="13"/>
      <c r="U42" s="13"/>
      <c r="V42" s="13"/>
      <c r="W42" s="14"/>
      <c r="X42" s="150" t="s">
        <v>17</v>
      </c>
    </row>
    <row r="43" spans="1:24" ht="19.5" customHeight="1">
      <c r="A43" s="149"/>
      <c r="B43" s="12"/>
      <c r="C43" s="105"/>
      <c r="D43" s="112"/>
      <c r="E43" s="112"/>
      <c r="F43" s="112"/>
      <c r="G43" s="113"/>
      <c r="H43" s="111"/>
      <c r="I43" s="63"/>
      <c r="J43" s="122"/>
      <c r="K43" s="95"/>
      <c r="L43" s="95"/>
      <c r="M43" s="95"/>
      <c r="N43" s="122"/>
      <c r="O43" s="114"/>
      <c r="P43" s="116"/>
      <c r="Q43" s="119"/>
      <c r="R43" s="210"/>
      <c r="S43" s="210"/>
      <c r="T43" s="211"/>
      <c r="U43" s="212"/>
      <c r="V43" s="211"/>
      <c r="W43" s="213"/>
      <c r="X43" s="150"/>
    </row>
    <row r="44" spans="1:24" ht="19.5" customHeight="1">
      <c r="A44" s="149"/>
      <c r="B44" s="12"/>
      <c r="C44" s="9"/>
      <c r="D44" s="63"/>
      <c r="E44" s="115"/>
      <c r="F44" s="115"/>
      <c r="G44" s="113"/>
      <c r="H44" s="95"/>
      <c r="I44" s="63"/>
      <c r="J44" s="122"/>
      <c r="K44" s="95"/>
      <c r="L44" s="95"/>
      <c r="M44" s="95"/>
      <c r="N44" s="122"/>
      <c r="O44" s="95"/>
      <c r="P44" s="4"/>
      <c r="Q44" s="119"/>
      <c r="R44" s="13"/>
      <c r="S44" s="13"/>
      <c r="T44" s="212"/>
      <c r="U44" s="212"/>
      <c r="V44" s="212"/>
      <c r="W44" s="213"/>
      <c r="X44" s="150"/>
    </row>
    <row r="45" spans="1:24" ht="19.5" customHeight="1">
      <c r="A45" s="149"/>
      <c r="B45" s="12"/>
      <c r="C45" s="9"/>
      <c r="D45" s="63"/>
      <c r="E45" s="115"/>
      <c r="F45" s="115"/>
      <c r="G45" s="113"/>
      <c r="H45" s="95"/>
      <c r="I45" s="63"/>
      <c r="J45" s="122"/>
      <c r="K45" s="95"/>
      <c r="L45" s="95"/>
      <c r="M45" s="95"/>
      <c r="N45" s="122"/>
      <c r="O45" s="95"/>
      <c r="P45" s="4"/>
      <c r="Q45" s="119"/>
      <c r="R45" s="13"/>
      <c r="S45" s="13"/>
      <c r="T45" s="212"/>
      <c r="U45" s="212"/>
      <c r="V45" s="212"/>
      <c r="W45" s="213"/>
      <c r="X45" s="150"/>
    </row>
    <row r="46" spans="1:24" ht="19.5" customHeight="1">
      <c r="A46" s="149"/>
      <c r="B46" s="12"/>
      <c r="C46" s="9"/>
      <c r="D46" s="63"/>
      <c r="E46" s="115"/>
      <c r="F46" s="115"/>
      <c r="G46" s="113"/>
      <c r="H46" s="95"/>
      <c r="I46" s="63"/>
      <c r="J46" s="122"/>
      <c r="K46" s="95"/>
      <c r="L46" s="95"/>
      <c r="M46" s="95"/>
      <c r="N46" s="122"/>
      <c r="O46" s="95"/>
      <c r="P46" s="4"/>
      <c r="Q46" s="119"/>
      <c r="R46" s="13"/>
      <c r="S46" s="13"/>
      <c r="T46" s="212"/>
      <c r="U46" s="212"/>
      <c r="V46" s="212"/>
      <c r="W46" s="213"/>
      <c r="X46" s="150"/>
    </row>
    <row r="47" spans="1:24" ht="19.5" customHeight="1">
      <c r="A47" s="149"/>
      <c r="B47" s="12"/>
      <c r="C47" s="9"/>
      <c r="D47" s="63"/>
      <c r="E47" s="115"/>
      <c r="F47" s="115"/>
      <c r="G47" s="113"/>
      <c r="H47" s="95"/>
      <c r="I47" s="63"/>
      <c r="J47" s="122"/>
      <c r="K47" s="95"/>
      <c r="L47" s="95"/>
      <c r="M47" s="95"/>
      <c r="N47" s="122"/>
      <c r="O47" s="95"/>
      <c r="P47" s="4"/>
      <c r="Q47" s="119"/>
      <c r="R47" s="13"/>
      <c r="S47" s="13"/>
      <c r="T47" s="210"/>
      <c r="U47" s="210"/>
      <c r="V47" s="210"/>
      <c r="W47" s="214"/>
      <c r="X47" s="150"/>
    </row>
    <row r="48" spans="1:24" ht="19.5" customHeight="1">
      <c r="A48" s="149"/>
      <c r="B48" s="12"/>
      <c r="C48" s="9"/>
      <c r="D48" s="63"/>
      <c r="E48" s="115"/>
      <c r="F48" s="115"/>
      <c r="G48" s="113"/>
      <c r="H48" s="95"/>
      <c r="I48" s="63"/>
      <c r="J48" s="122"/>
      <c r="K48" s="95"/>
      <c r="L48" s="95"/>
      <c r="M48" s="95"/>
      <c r="N48" s="122"/>
      <c r="O48" s="95"/>
      <c r="P48" s="4"/>
      <c r="Q48" s="119"/>
      <c r="R48" s="13"/>
      <c r="S48" s="13"/>
      <c r="T48" s="167"/>
      <c r="U48" s="167"/>
      <c r="V48" s="167"/>
      <c r="W48" s="168"/>
      <c r="X48" s="150"/>
    </row>
    <row r="49" spans="1:24" ht="19.5" customHeight="1">
      <c r="A49" s="149"/>
      <c r="B49" s="12"/>
      <c r="C49" s="9"/>
      <c r="D49" s="63"/>
      <c r="E49" s="115"/>
      <c r="F49" s="115"/>
      <c r="G49" s="113"/>
      <c r="H49" s="95"/>
      <c r="I49" s="63"/>
      <c r="J49" s="122"/>
      <c r="K49" s="95"/>
      <c r="L49" s="95"/>
      <c r="M49" s="95"/>
      <c r="N49" s="122"/>
      <c r="O49" s="95"/>
      <c r="P49" s="4"/>
      <c r="Q49" s="119"/>
      <c r="R49" s="13"/>
      <c r="S49" s="13"/>
      <c r="T49" s="167"/>
      <c r="U49" s="167"/>
      <c r="V49" s="167"/>
      <c r="W49" s="168"/>
      <c r="X49" s="150"/>
    </row>
    <row r="50" spans="1:24" ht="19.5" customHeight="1">
      <c r="A50" s="149"/>
      <c r="B50" s="12"/>
      <c r="C50" s="9"/>
      <c r="D50" s="63"/>
      <c r="E50" s="115"/>
      <c r="F50" s="115"/>
      <c r="G50" s="113"/>
      <c r="H50" s="95"/>
      <c r="I50" s="63"/>
      <c r="J50" s="122"/>
      <c r="K50" s="95"/>
      <c r="L50" s="95"/>
      <c r="M50" s="95"/>
      <c r="N50" s="122"/>
      <c r="O50" s="95"/>
      <c r="P50" s="4"/>
      <c r="Q50" s="119"/>
      <c r="R50" s="13"/>
      <c r="S50" s="13"/>
      <c r="T50" s="167"/>
      <c r="U50" s="167"/>
      <c r="V50" s="167"/>
      <c r="W50" s="168"/>
      <c r="X50" s="150"/>
    </row>
    <row r="51" spans="1:24" ht="19.5" customHeight="1" thickBot="1">
      <c r="A51" s="149"/>
      <c r="B51" s="12"/>
      <c r="C51" s="9"/>
      <c r="D51" s="63"/>
      <c r="E51" s="115"/>
      <c r="F51" s="115"/>
      <c r="G51" s="113"/>
      <c r="H51" s="95"/>
      <c r="I51" s="63"/>
      <c r="J51" s="122"/>
      <c r="K51" s="95"/>
      <c r="L51" s="95"/>
      <c r="M51" s="95"/>
      <c r="N51" s="122"/>
      <c r="O51" s="95"/>
      <c r="P51" s="4"/>
      <c r="Q51" s="119"/>
      <c r="R51" s="13"/>
      <c r="S51" s="13"/>
      <c r="T51" s="167"/>
      <c r="U51" s="167"/>
      <c r="V51" s="167"/>
      <c r="W51" s="168"/>
      <c r="X51" s="150"/>
    </row>
    <row r="52" spans="1:24" ht="19.5" customHeight="1">
      <c r="A52" s="149"/>
      <c r="B52" s="12"/>
      <c r="C52" s="9"/>
      <c r="D52" s="63"/>
      <c r="E52" s="115"/>
      <c r="F52" s="115"/>
      <c r="G52" s="113"/>
      <c r="H52" s="95"/>
      <c r="I52" s="63"/>
      <c r="J52" s="122"/>
      <c r="K52" s="95"/>
      <c r="L52" s="95"/>
      <c r="M52" s="95"/>
      <c r="N52" s="122"/>
      <c r="O52" s="95"/>
      <c r="P52" s="4"/>
      <c r="Q52" s="119"/>
      <c r="R52" s="13"/>
      <c r="S52" s="13"/>
      <c r="T52" s="8" t="s">
        <v>8</v>
      </c>
      <c r="U52" s="203" t="s">
        <v>6</v>
      </c>
      <c r="V52" s="203"/>
      <c r="W52" s="5" t="s">
        <v>7</v>
      </c>
      <c r="X52" s="150"/>
    </row>
    <row r="53" spans="1:24" ht="19.5" customHeight="1">
      <c r="A53" s="149"/>
      <c r="B53" s="12"/>
      <c r="C53" s="9"/>
      <c r="D53" s="63"/>
      <c r="E53" s="115"/>
      <c r="F53" s="115"/>
      <c r="G53" s="113"/>
      <c r="H53" s="95"/>
      <c r="I53" s="63"/>
      <c r="J53" s="122"/>
      <c r="K53" s="95"/>
      <c r="L53" s="95"/>
      <c r="M53" s="95"/>
      <c r="N53" s="122"/>
      <c r="O53" s="95"/>
      <c r="P53" s="4"/>
      <c r="Q53" s="119"/>
      <c r="R53" s="13"/>
      <c r="S53" s="13"/>
      <c r="T53" s="215" t="s">
        <v>9</v>
      </c>
      <c r="U53" s="141" t="s">
        <v>32</v>
      </c>
      <c r="V53" s="142"/>
      <c r="W53" s="144" t="s">
        <v>10</v>
      </c>
      <c r="X53" s="150"/>
    </row>
    <row r="54" spans="1:24" ht="19.5" customHeight="1" thickBot="1">
      <c r="A54" s="149"/>
      <c r="B54" s="12"/>
      <c r="C54" s="104"/>
      <c r="D54" s="64"/>
      <c r="E54" s="117"/>
      <c r="F54" s="117"/>
      <c r="G54" s="118"/>
      <c r="H54" s="82"/>
      <c r="I54" s="64"/>
      <c r="J54" s="123"/>
      <c r="K54" s="82"/>
      <c r="L54" s="82"/>
      <c r="M54" s="82"/>
      <c r="N54" s="123"/>
      <c r="O54" s="82"/>
      <c r="P54" s="83"/>
      <c r="Q54" s="120"/>
      <c r="R54" s="13"/>
      <c r="S54" s="13"/>
      <c r="T54" s="162"/>
      <c r="U54" s="143"/>
      <c r="V54" s="140"/>
      <c r="W54" s="145"/>
      <c r="X54" s="150"/>
    </row>
    <row r="55" spans="1:24" ht="19.5" customHeight="1" thickBot="1">
      <c r="A55" s="84"/>
      <c r="B55" s="15"/>
      <c r="C55" s="40"/>
      <c r="D55" s="33"/>
      <c r="E55" s="32"/>
      <c r="F55" s="32"/>
      <c r="G55" s="109"/>
      <c r="H55" s="40"/>
      <c r="I55" s="33"/>
      <c r="J55" s="124"/>
      <c r="K55" s="40"/>
      <c r="L55" s="40"/>
      <c r="M55" s="40"/>
      <c r="N55" s="124"/>
      <c r="O55" s="40"/>
      <c r="P55" s="40"/>
      <c r="Q55" s="99"/>
      <c r="R55" s="16"/>
      <c r="S55" s="16"/>
      <c r="T55" s="205" t="s">
        <v>11</v>
      </c>
      <c r="U55" s="147"/>
      <c r="V55" s="147" t="s">
        <v>12</v>
      </c>
      <c r="W55" s="148"/>
      <c r="X55" s="85"/>
    </row>
    <row r="56" spans="1:24" s="18" customFormat="1" ht="19.5" customHeight="1">
      <c r="A56" s="81"/>
      <c r="B56" s="206">
        <v>4</v>
      </c>
      <c r="C56" s="207"/>
      <c r="D56" s="207"/>
      <c r="E56" s="207"/>
      <c r="F56" s="207"/>
      <c r="G56" s="207"/>
      <c r="H56" s="208"/>
      <c r="I56" s="209">
        <v>3</v>
      </c>
      <c r="J56" s="209"/>
      <c r="K56" s="140"/>
      <c r="L56" s="136">
        <v>2</v>
      </c>
      <c r="M56" s="137"/>
      <c r="N56" s="137"/>
      <c r="O56" s="137"/>
      <c r="P56" s="137"/>
      <c r="Q56" s="137"/>
      <c r="R56" s="136">
        <v>1</v>
      </c>
      <c r="S56" s="137"/>
      <c r="T56" s="137"/>
      <c r="U56" s="137"/>
      <c r="V56" s="137"/>
      <c r="W56" s="137"/>
      <c r="X56" s="21"/>
    </row>
  </sheetData>
  <sheetProtection/>
  <mergeCells count="111">
    <mergeCell ref="V8:W8"/>
    <mergeCell ref="A3:A15"/>
    <mergeCell ref="S11:U11"/>
    <mergeCell ref="V11:W11"/>
    <mergeCell ref="S12:U12"/>
    <mergeCell ref="V12:W12"/>
    <mergeCell ref="S9:U9"/>
    <mergeCell ref="V9:W9"/>
    <mergeCell ref="S10:U10"/>
    <mergeCell ref="V10:W10"/>
    <mergeCell ref="S13:U13"/>
    <mergeCell ref="V13:W13"/>
    <mergeCell ref="S14:U14"/>
    <mergeCell ref="V14:W14"/>
    <mergeCell ref="S15:U15"/>
    <mergeCell ref="V15:W15"/>
    <mergeCell ref="A29:A41"/>
    <mergeCell ref="S26:U26"/>
    <mergeCell ref="V26:W26"/>
    <mergeCell ref="S27:U27"/>
    <mergeCell ref="V27:W27"/>
    <mergeCell ref="S29:U29"/>
    <mergeCell ref="A16:A28"/>
    <mergeCell ref="R56:W56"/>
    <mergeCell ref="A42:A54"/>
    <mergeCell ref="S38:U38"/>
    <mergeCell ref="V38:W38"/>
    <mergeCell ref="S39:U39"/>
    <mergeCell ref="V39:W39"/>
    <mergeCell ref="S41:U41"/>
    <mergeCell ref="V41:W41"/>
    <mergeCell ref="T55:U55"/>
    <mergeCell ref="V55:W55"/>
    <mergeCell ref="I3:I4"/>
    <mergeCell ref="J3:J4"/>
    <mergeCell ref="K3:K4"/>
    <mergeCell ref="L3:L4"/>
    <mergeCell ref="M3:M4"/>
    <mergeCell ref="B56:H56"/>
    <mergeCell ref="I56:K56"/>
    <mergeCell ref="L56:Q56"/>
    <mergeCell ref="B1:H1"/>
    <mergeCell ref="I1:K1"/>
    <mergeCell ref="L1:Q1"/>
    <mergeCell ref="R1:W1"/>
    <mergeCell ref="C3:G3"/>
    <mergeCell ref="H3:H4"/>
    <mergeCell ref="N3:N4"/>
    <mergeCell ref="O3:O4"/>
    <mergeCell ref="P3:P4"/>
    <mergeCell ref="Q3:Q4"/>
    <mergeCell ref="X3:X15"/>
    <mergeCell ref="S4:U4"/>
    <mergeCell ref="V4:W4"/>
    <mergeCell ref="S5:U5"/>
    <mergeCell ref="V5:W5"/>
    <mergeCell ref="S6:U6"/>
    <mergeCell ref="V6:W6"/>
    <mergeCell ref="S7:U7"/>
    <mergeCell ref="V7:W7"/>
    <mergeCell ref="S8:U8"/>
    <mergeCell ref="S16:U16"/>
    <mergeCell ref="V16:W16"/>
    <mergeCell ref="X16:X28"/>
    <mergeCell ref="S17:U17"/>
    <mergeCell ref="V17:W17"/>
    <mergeCell ref="S18:U18"/>
    <mergeCell ref="V18:W18"/>
    <mergeCell ref="S19:U19"/>
    <mergeCell ref="V19:W19"/>
    <mergeCell ref="S20:U20"/>
    <mergeCell ref="V20:W20"/>
    <mergeCell ref="S21:U21"/>
    <mergeCell ref="V21:W21"/>
    <mergeCell ref="S22:U22"/>
    <mergeCell ref="V22:W22"/>
    <mergeCell ref="S28:U28"/>
    <mergeCell ref="V28:W28"/>
    <mergeCell ref="V23:W23"/>
    <mergeCell ref="S25:U25"/>
    <mergeCell ref="V25:W25"/>
    <mergeCell ref="V29:W29"/>
    <mergeCell ref="X29:X41"/>
    <mergeCell ref="S30:U30"/>
    <mergeCell ref="V30:W30"/>
    <mergeCell ref="S31:U31"/>
    <mergeCell ref="V31:W31"/>
    <mergeCell ref="S32:U32"/>
    <mergeCell ref="V32:W32"/>
    <mergeCell ref="S33:U33"/>
    <mergeCell ref="V33:W33"/>
    <mergeCell ref="S34:U34"/>
    <mergeCell ref="V34:W34"/>
    <mergeCell ref="S35:U35"/>
    <mergeCell ref="V35:W35"/>
    <mergeCell ref="S40:U40"/>
    <mergeCell ref="V40:W40"/>
    <mergeCell ref="S36:U36"/>
    <mergeCell ref="V36:W36"/>
    <mergeCell ref="S37:U37"/>
    <mergeCell ref="V37:W37"/>
    <mergeCell ref="X42:X54"/>
    <mergeCell ref="R43:S43"/>
    <mergeCell ref="T43:U46"/>
    <mergeCell ref="V43:W46"/>
    <mergeCell ref="T47:W47"/>
    <mergeCell ref="T48:W51"/>
    <mergeCell ref="U52:V52"/>
    <mergeCell ref="T53:T54"/>
    <mergeCell ref="U53:V54"/>
    <mergeCell ref="W53:W5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6"/>
  <sheetViews>
    <sheetView zoomScale="75" zoomScaleNormal="75" zoomScalePageLayoutView="0" workbookViewId="0" topLeftCell="A1">
      <selection activeCell="L5" sqref="L5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2" customWidth="1"/>
    <col min="4" max="4" width="6.7109375" style="36" customWidth="1"/>
    <col min="5" max="6" width="6.7109375" style="35" customWidth="1"/>
    <col min="7" max="7" width="6.7109375" style="110" customWidth="1"/>
    <col min="8" max="8" width="36.7109375" style="52" customWidth="1"/>
    <col min="9" max="9" width="12.7109375" style="36" customWidth="1"/>
    <col min="10" max="11" width="12.7109375" style="52" customWidth="1"/>
    <col min="12" max="12" width="12.7109375" style="125" customWidth="1"/>
    <col min="13" max="16" width="12.7109375" style="52" customWidth="1"/>
    <col min="17" max="17" width="28.7109375" style="0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66"/>
      <c r="B1" s="224">
        <v>4</v>
      </c>
      <c r="C1" s="198"/>
      <c r="D1" s="198"/>
      <c r="E1" s="198"/>
      <c r="F1" s="198"/>
      <c r="G1" s="198"/>
      <c r="H1" s="192"/>
      <c r="I1" s="225">
        <v>3</v>
      </c>
      <c r="J1" s="225"/>
      <c r="K1" s="142"/>
      <c r="L1" s="197">
        <v>2</v>
      </c>
      <c r="M1" s="198"/>
      <c r="N1" s="198"/>
      <c r="O1" s="198"/>
      <c r="P1" s="198"/>
      <c r="Q1" s="198"/>
      <c r="R1" s="197">
        <v>1</v>
      </c>
      <c r="S1" s="198"/>
      <c r="T1" s="198"/>
      <c r="U1" s="198"/>
      <c r="V1" s="198"/>
      <c r="W1" s="198"/>
      <c r="X1" s="20"/>
      <c r="Z1" s="25"/>
      <c r="AA1" s="26"/>
      <c r="AB1" s="27"/>
      <c r="AC1" s="26"/>
    </row>
    <row r="2" spans="1:29" ht="19.5" customHeight="1" thickBot="1">
      <c r="A2" s="65"/>
      <c r="B2" s="10"/>
      <c r="C2" s="77"/>
      <c r="D2" s="80"/>
      <c r="E2" s="28"/>
      <c r="F2" s="28"/>
      <c r="G2" s="107"/>
      <c r="H2" s="77"/>
      <c r="I2" s="80"/>
      <c r="J2" s="77"/>
      <c r="K2" s="77"/>
      <c r="L2" s="121"/>
      <c r="M2" s="77"/>
      <c r="N2" s="77"/>
      <c r="O2" s="76"/>
      <c r="P2" s="76"/>
      <c r="Q2" s="76"/>
      <c r="R2" s="77"/>
      <c r="S2" s="77"/>
      <c r="T2" s="77"/>
      <c r="U2" s="77"/>
      <c r="V2" s="77"/>
      <c r="W2" s="79"/>
      <c r="X2" s="68"/>
      <c r="Z2" s="25"/>
      <c r="AA2" s="26"/>
      <c r="AB2" s="27"/>
      <c r="AC2" s="13"/>
    </row>
    <row r="3" spans="1:29" ht="19.5" customHeight="1">
      <c r="A3" s="149" t="s">
        <v>19</v>
      </c>
      <c r="B3" s="12"/>
      <c r="C3" s="226" t="s">
        <v>0</v>
      </c>
      <c r="D3" s="227"/>
      <c r="E3" s="227"/>
      <c r="F3" s="227"/>
      <c r="G3" s="228"/>
      <c r="H3" s="229" t="s">
        <v>1</v>
      </c>
      <c r="I3" s="231" t="s">
        <v>31</v>
      </c>
      <c r="J3" s="218" t="s">
        <v>40</v>
      </c>
      <c r="K3" s="218" t="s">
        <v>41</v>
      </c>
      <c r="L3" s="216" t="s">
        <v>42</v>
      </c>
      <c r="M3" s="218" t="s">
        <v>43</v>
      </c>
      <c r="N3" s="201" t="s">
        <v>44</v>
      </c>
      <c r="O3" s="201" t="s">
        <v>45</v>
      </c>
      <c r="P3" s="222" t="s">
        <v>46</v>
      </c>
      <c r="Q3" s="222" t="s">
        <v>67</v>
      </c>
      <c r="R3" s="78"/>
      <c r="S3" s="78"/>
      <c r="T3" s="78"/>
      <c r="U3" s="78"/>
      <c r="V3" s="78"/>
      <c r="W3" s="70"/>
      <c r="X3" s="150" t="s">
        <v>19</v>
      </c>
      <c r="Z3" s="13"/>
      <c r="AA3" s="13"/>
      <c r="AB3" s="13"/>
      <c r="AC3" s="13"/>
    </row>
    <row r="4" spans="1:24" ht="19.5" customHeight="1">
      <c r="A4" s="149"/>
      <c r="B4" s="12"/>
      <c r="C4" s="58" t="s">
        <v>37</v>
      </c>
      <c r="D4" s="106" t="s">
        <v>33</v>
      </c>
      <c r="E4" s="78" t="s">
        <v>38</v>
      </c>
      <c r="F4" s="78"/>
      <c r="G4" s="108" t="s">
        <v>36</v>
      </c>
      <c r="H4" s="230"/>
      <c r="I4" s="232"/>
      <c r="J4" s="219"/>
      <c r="K4" s="219"/>
      <c r="L4" s="217"/>
      <c r="M4" s="219"/>
      <c r="N4" s="233"/>
      <c r="O4" s="202"/>
      <c r="P4" s="223"/>
      <c r="Q4" s="223"/>
      <c r="R4" s="13"/>
      <c r="S4" s="182"/>
      <c r="T4" s="182"/>
      <c r="U4" s="182"/>
      <c r="V4" s="182"/>
      <c r="W4" s="183"/>
      <c r="X4" s="150"/>
    </row>
    <row r="5" spans="1:24" ht="19.5" customHeight="1">
      <c r="A5" s="149"/>
      <c r="B5" s="12"/>
      <c r="C5" s="105" t="s">
        <v>32</v>
      </c>
      <c r="D5" s="112" t="s">
        <v>34</v>
      </c>
      <c r="E5" s="112" t="s">
        <v>54</v>
      </c>
      <c r="F5" s="112" t="s">
        <v>34</v>
      </c>
      <c r="G5" s="113"/>
      <c r="H5" s="111" t="s">
        <v>39</v>
      </c>
      <c r="I5" s="63" t="s">
        <v>27</v>
      </c>
      <c r="J5" s="67">
        <v>0.164</v>
      </c>
      <c r="K5" s="67">
        <v>0.1585</v>
      </c>
      <c r="L5" s="122">
        <v>0.27</v>
      </c>
      <c r="M5" s="67">
        <v>0.262</v>
      </c>
      <c r="N5" s="67">
        <v>0.164</v>
      </c>
      <c r="O5" s="114">
        <v>0.159</v>
      </c>
      <c r="P5" s="116"/>
      <c r="Q5" s="119"/>
      <c r="R5" s="13"/>
      <c r="S5" s="182"/>
      <c r="T5" s="182"/>
      <c r="U5" s="182"/>
      <c r="V5" s="182"/>
      <c r="W5" s="183"/>
      <c r="X5" s="150"/>
    </row>
    <row r="6" spans="1:24" ht="19.5" customHeight="1">
      <c r="A6" s="149"/>
      <c r="B6" s="12"/>
      <c r="C6" s="105" t="s">
        <v>32</v>
      </c>
      <c r="D6" s="112" t="s">
        <v>34</v>
      </c>
      <c r="E6" s="112" t="s">
        <v>54</v>
      </c>
      <c r="F6" s="112" t="s">
        <v>34</v>
      </c>
      <c r="G6" s="113"/>
      <c r="H6" s="111" t="s">
        <v>39</v>
      </c>
      <c r="I6" s="63" t="s">
        <v>27</v>
      </c>
      <c r="J6" s="67">
        <v>0.164</v>
      </c>
      <c r="K6" s="67">
        <v>0.1585</v>
      </c>
      <c r="L6" s="122">
        <v>0.27</v>
      </c>
      <c r="M6" s="67">
        <v>0.262</v>
      </c>
      <c r="N6" s="67">
        <v>0.164</v>
      </c>
      <c r="O6" s="114">
        <v>0.159</v>
      </c>
      <c r="P6" s="116"/>
      <c r="Q6" s="119"/>
      <c r="R6" s="13"/>
      <c r="S6" s="182"/>
      <c r="T6" s="182"/>
      <c r="U6" s="182"/>
      <c r="V6" s="182"/>
      <c r="W6" s="183"/>
      <c r="X6" s="150"/>
    </row>
    <row r="7" spans="1:24" ht="19.5" customHeight="1">
      <c r="A7" s="149"/>
      <c r="B7" s="12"/>
      <c r="C7" s="105" t="s">
        <v>32</v>
      </c>
      <c r="D7" s="112" t="s">
        <v>34</v>
      </c>
      <c r="E7" s="112" t="s">
        <v>54</v>
      </c>
      <c r="F7" s="112" t="s">
        <v>34</v>
      </c>
      <c r="G7" s="113">
        <v>4</v>
      </c>
      <c r="H7" s="111" t="s">
        <v>39</v>
      </c>
      <c r="I7" s="63" t="s">
        <v>27</v>
      </c>
      <c r="J7" s="67">
        <v>0.164</v>
      </c>
      <c r="K7" s="67">
        <v>0.1585</v>
      </c>
      <c r="L7" s="122">
        <v>0.27</v>
      </c>
      <c r="M7" s="67">
        <v>0.262</v>
      </c>
      <c r="N7" s="67">
        <v>0.164</v>
      </c>
      <c r="O7" s="114">
        <v>0.159</v>
      </c>
      <c r="P7" s="116">
        <v>0.25</v>
      </c>
      <c r="Q7" s="119" t="str">
        <f aca="true" t="shared" si="0" ref="Q7:Q13">CONCATENATE(C7,"-",E7,"-",G7)</f>
        <v>NAS1352-08-4</v>
      </c>
      <c r="R7" s="13"/>
      <c r="S7" s="182"/>
      <c r="T7" s="182"/>
      <c r="U7" s="182"/>
      <c r="V7" s="182"/>
      <c r="W7" s="183"/>
      <c r="X7" s="150"/>
    </row>
    <row r="8" spans="1:24" ht="19.5" customHeight="1">
      <c r="A8" s="149"/>
      <c r="B8" s="12"/>
      <c r="C8" s="105" t="s">
        <v>32</v>
      </c>
      <c r="D8" s="112" t="s">
        <v>34</v>
      </c>
      <c r="E8" s="112" t="s">
        <v>54</v>
      </c>
      <c r="F8" s="112" t="s">
        <v>34</v>
      </c>
      <c r="G8" s="113">
        <v>5</v>
      </c>
      <c r="H8" s="111" t="s">
        <v>39</v>
      </c>
      <c r="I8" s="63" t="s">
        <v>27</v>
      </c>
      <c r="J8" s="67">
        <v>0.164</v>
      </c>
      <c r="K8" s="67">
        <v>0.1585</v>
      </c>
      <c r="L8" s="122">
        <v>0.27</v>
      </c>
      <c r="M8" s="67">
        <v>0.262</v>
      </c>
      <c r="N8" s="67">
        <v>0.164</v>
      </c>
      <c r="O8" s="114">
        <v>0.159</v>
      </c>
      <c r="P8" s="116">
        <v>0.312</v>
      </c>
      <c r="Q8" s="119" t="str">
        <f t="shared" si="0"/>
        <v>NAS1352-08-5</v>
      </c>
      <c r="R8" s="13"/>
      <c r="S8" s="182"/>
      <c r="T8" s="182"/>
      <c r="U8" s="182"/>
      <c r="V8" s="182"/>
      <c r="W8" s="183"/>
      <c r="X8" s="150"/>
    </row>
    <row r="9" spans="1:24" ht="19.5" customHeight="1">
      <c r="A9" s="149"/>
      <c r="B9" s="12"/>
      <c r="C9" s="105" t="s">
        <v>32</v>
      </c>
      <c r="D9" s="112" t="s">
        <v>34</v>
      </c>
      <c r="E9" s="112" t="s">
        <v>54</v>
      </c>
      <c r="F9" s="112" t="s">
        <v>34</v>
      </c>
      <c r="G9" s="113">
        <v>6</v>
      </c>
      <c r="H9" s="111" t="s">
        <v>39</v>
      </c>
      <c r="I9" s="63" t="s">
        <v>27</v>
      </c>
      <c r="J9" s="67">
        <v>0.164</v>
      </c>
      <c r="K9" s="67">
        <v>0.1585</v>
      </c>
      <c r="L9" s="122">
        <v>0.27</v>
      </c>
      <c r="M9" s="67">
        <v>0.262</v>
      </c>
      <c r="N9" s="67">
        <v>0.164</v>
      </c>
      <c r="O9" s="114">
        <v>0.159</v>
      </c>
      <c r="P9" s="116">
        <v>0.375</v>
      </c>
      <c r="Q9" s="119" t="str">
        <f t="shared" si="0"/>
        <v>NAS1352-08-6</v>
      </c>
      <c r="R9" s="13"/>
      <c r="S9" s="182"/>
      <c r="T9" s="182"/>
      <c r="U9" s="182"/>
      <c r="V9" s="182"/>
      <c r="W9" s="183"/>
      <c r="X9" s="150"/>
    </row>
    <row r="10" spans="1:24" ht="19.5" customHeight="1">
      <c r="A10" s="149"/>
      <c r="B10" s="12"/>
      <c r="C10" s="105" t="s">
        <v>32</v>
      </c>
      <c r="D10" s="112" t="s">
        <v>34</v>
      </c>
      <c r="E10" s="112" t="s">
        <v>54</v>
      </c>
      <c r="F10" s="112" t="s">
        <v>34</v>
      </c>
      <c r="G10" s="113">
        <v>7</v>
      </c>
      <c r="H10" s="111" t="s">
        <v>39</v>
      </c>
      <c r="I10" s="63" t="s">
        <v>27</v>
      </c>
      <c r="J10" s="67">
        <v>0.164</v>
      </c>
      <c r="K10" s="67">
        <v>0.1585</v>
      </c>
      <c r="L10" s="122">
        <v>0.27</v>
      </c>
      <c r="M10" s="67">
        <v>0.262</v>
      </c>
      <c r="N10" s="67">
        <v>0.164</v>
      </c>
      <c r="O10" s="114">
        <v>0.159</v>
      </c>
      <c r="P10" s="116">
        <v>0.438</v>
      </c>
      <c r="Q10" s="119" t="str">
        <f t="shared" si="0"/>
        <v>NAS1352-08-7</v>
      </c>
      <c r="R10" s="13"/>
      <c r="S10" s="182"/>
      <c r="T10" s="182"/>
      <c r="U10" s="182"/>
      <c r="V10" s="182"/>
      <c r="W10" s="183"/>
      <c r="X10" s="150"/>
    </row>
    <row r="11" spans="1:24" ht="19.5" customHeight="1">
      <c r="A11" s="149"/>
      <c r="B11" s="12"/>
      <c r="C11" s="105" t="s">
        <v>32</v>
      </c>
      <c r="D11" s="112" t="s">
        <v>34</v>
      </c>
      <c r="E11" s="112" t="s">
        <v>54</v>
      </c>
      <c r="F11" s="112" t="s">
        <v>34</v>
      </c>
      <c r="G11" s="113">
        <v>8</v>
      </c>
      <c r="H11" s="111" t="s">
        <v>39</v>
      </c>
      <c r="I11" s="63" t="s">
        <v>27</v>
      </c>
      <c r="J11" s="67">
        <v>0.164</v>
      </c>
      <c r="K11" s="67">
        <v>0.1585</v>
      </c>
      <c r="L11" s="122">
        <v>0.27</v>
      </c>
      <c r="M11" s="67">
        <v>0.262</v>
      </c>
      <c r="N11" s="67">
        <v>0.164</v>
      </c>
      <c r="O11" s="114">
        <v>0.159</v>
      </c>
      <c r="P11" s="116">
        <v>0.5</v>
      </c>
      <c r="Q11" s="119" t="str">
        <f t="shared" si="0"/>
        <v>NAS1352-08-8</v>
      </c>
      <c r="R11" s="13"/>
      <c r="S11" s="182"/>
      <c r="T11" s="182"/>
      <c r="U11" s="182"/>
      <c r="V11" s="182"/>
      <c r="W11" s="183"/>
      <c r="X11" s="150"/>
    </row>
    <row r="12" spans="1:24" ht="19.5" customHeight="1">
      <c r="A12" s="149"/>
      <c r="B12" s="12"/>
      <c r="C12" s="105" t="s">
        <v>32</v>
      </c>
      <c r="D12" s="112" t="s">
        <v>34</v>
      </c>
      <c r="E12" s="112" t="s">
        <v>54</v>
      </c>
      <c r="F12" s="112" t="s">
        <v>34</v>
      </c>
      <c r="G12" s="113">
        <v>10</v>
      </c>
      <c r="H12" s="111" t="s">
        <v>39</v>
      </c>
      <c r="I12" s="63" t="s">
        <v>27</v>
      </c>
      <c r="J12" s="67">
        <v>0.164</v>
      </c>
      <c r="K12" s="67">
        <v>0.1585</v>
      </c>
      <c r="L12" s="122">
        <v>0.27</v>
      </c>
      <c r="M12" s="67">
        <v>0.262</v>
      </c>
      <c r="N12" s="67">
        <v>0.164</v>
      </c>
      <c r="O12" s="114">
        <v>0.159</v>
      </c>
      <c r="P12" s="116">
        <v>0.625</v>
      </c>
      <c r="Q12" s="119" t="str">
        <f t="shared" si="0"/>
        <v>NAS1352-08-10</v>
      </c>
      <c r="R12" s="13"/>
      <c r="S12" s="182"/>
      <c r="T12" s="182"/>
      <c r="U12" s="182"/>
      <c r="V12" s="182"/>
      <c r="W12" s="183"/>
      <c r="X12" s="150"/>
    </row>
    <row r="13" spans="1:24" ht="19.5" customHeight="1">
      <c r="A13" s="149"/>
      <c r="B13" s="12"/>
      <c r="C13" s="105" t="s">
        <v>32</v>
      </c>
      <c r="D13" s="112" t="s">
        <v>34</v>
      </c>
      <c r="E13" s="112" t="s">
        <v>54</v>
      </c>
      <c r="F13" s="112" t="s">
        <v>34</v>
      </c>
      <c r="G13" s="113">
        <v>12</v>
      </c>
      <c r="H13" s="111" t="s">
        <v>39</v>
      </c>
      <c r="I13" s="63" t="s">
        <v>27</v>
      </c>
      <c r="J13" s="67">
        <v>0.164</v>
      </c>
      <c r="K13" s="67">
        <v>0.1585</v>
      </c>
      <c r="L13" s="122">
        <v>0.27</v>
      </c>
      <c r="M13" s="67">
        <v>0.262</v>
      </c>
      <c r="N13" s="67">
        <v>0.164</v>
      </c>
      <c r="O13" s="114">
        <v>0.159</v>
      </c>
      <c r="P13" s="116">
        <v>0.75</v>
      </c>
      <c r="Q13" s="119" t="str">
        <f t="shared" si="0"/>
        <v>NAS1352-08-12</v>
      </c>
      <c r="R13" s="13"/>
      <c r="S13" s="182"/>
      <c r="T13" s="182"/>
      <c r="U13" s="182"/>
      <c r="V13" s="182"/>
      <c r="W13" s="183"/>
      <c r="X13" s="150"/>
    </row>
    <row r="14" spans="1:24" ht="19.5" customHeight="1">
      <c r="A14" s="149"/>
      <c r="B14" s="12"/>
      <c r="C14" s="105" t="s">
        <v>32</v>
      </c>
      <c r="D14" s="112" t="s">
        <v>34</v>
      </c>
      <c r="E14" s="112" t="s">
        <v>54</v>
      </c>
      <c r="F14" s="112" t="s">
        <v>34</v>
      </c>
      <c r="G14" s="113">
        <v>14</v>
      </c>
      <c r="H14" s="111" t="s">
        <v>39</v>
      </c>
      <c r="I14" s="63" t="s">
        <v>27</v>
      </c>
      <c r="J14" s="67">
        <v>0.164</v>
      </c>
      <c r="K14" s="67">
        <v>0.1585</v>
      </c>
      <c r="L14" s="122">
        <v>0.27</v>
      </c>
      <c r="M14" s="67">
        <v>0.262</v>
      </c>
      <c r="N14" s="67">
        <v>0.164</v>
      </c>
      <c r="O14" s="114">
        <v>0.159</v>
      </c>
      <c r="P14" s="116">
        <v>0.875</v>
      </c>
      <c r="Q14" s="119" t="str">
        <f>CONCATENATE(C14,"-",E14,"-",G14)</f>
        <v>NAS1352-08-14</v>
      </c>
      <c r="R14" s="13"/>
      <c r="S14" s="182"/>
      <c r="T14" s="182"/>
      <c r="U14" s="182"/>
      <c r="V14" s="182"/>
      <c r="W14" s="183"/>
      <c r="X14" s="150"/>
    </row>
    <row r="15" spans="1:24" ht="19.5" customHeight="1">
      <c r="A15" s="185"/>
      <c r="B15" s="12"/>
      <c r="C15" s="105" t="s">
        <v>32</v>
      </c>
      <c r="D15" s="112" t="s">
        <v>34</v>
      </c>
      <c r="E15" s="112" t="s">
        <v>54</v>
      </c>
      <c r="F15" s="112" t="s">
        <v>34</v>
      </c>
      <c r="G15" s="113">
        <v>16</v>
      </c>
      <c r="H15" s="111" t="s">
        <v>39</v>
      </c>
      <c r="I15" s="63" t="s">
        <v>27</v>
      </c>
      <c r="J15" s="67">
        <v>0.164</v>
      </c>
      <c r="K15" s="67">
        <v>0.1585</v>
      </c>
      <c r="L15" s="122">
        <v>0.27</v>
      </c>
      <c r="M15" s="67">
        <v>0.262</v>
      </c>
      <c r="N15" s="67">
        <v>0.164</v>
      </c>
      <c r="O15" s="114">
        <v>0.159</v>
      </c>
      <c r="P15" s="116">
        <v>1</v>
      </c>
      <c r="Q15" s="119" t="str">
        <f>CONCATENATE(C15,"-",E15,"-",G15)</f>
        <v>NAS1352-08-16</v>
      </c>
      <c r="R15" s="13"/>
      <c r="S15" s="182"/>
      <c r="T15" s="182"/>
      <c r="U15" s="182"/>
      <c r="V15" s="182"/>
      <c r="W15" s="183"/>
      <c r="X15" s="184"/>
    </row>
    <row r="16" spans="1:24" ht="19.5" customHeight="1">
      <c r="A16" s="193" t="s">
        <v>18</v>
      </c>
      <c r="B16" s="12"/>
      <c r="C16" s="105" t="s">
        <v>32</v>
      </c>
      <c r="D16" s="112" t="s">
        <v>34</v>
      </c>
      <c r="E16" s="112" t="s">
        <v>54</v>
      </c>
      <c r="F16" s="112" t="s">
        <v>34</v>
      </c>
      <c r="G16" s="113">
        <v>20</v>
      </c>
      <c r="H16" s="111" t="s">
        <v>39</v>
      </c>
      <c r="I16" s="63" t="s">
        <v>27</v>
      </c>
      <c r="J16" s="67">
        <v>0.164</v>
      </c>
      <c r="K16" s="67">
        <v>0.1585</v>
      </c>
      <c r="L16" s="122">
        <v>0.27</v>
      </c>
      <c r="M16" s="67">
        <v>0.262</v>
      </c>
      <c r="N16" s="67">
        <v>0.164</v>
      </c>
      <c r="O16" s="114">
        <v>0.159</v>
      </c>
      <c r="P16" s="116">
        <v>1.25</v>
      </c>
      <c r="Q16" s="119" t="str">
        <f>CONCATENATE(C16,"-",E16,"-",G16)</f>
        <v>NAS1352-08-20</v>
      </c>
      <c r="R16" s="13"/>
      <c r="S16" s="182"/>
      <c r="T16" s="182"/>
      <c r="U16" s="182"/>
      <c r="V16" s="182"/>
      <c r="W16" s="183"/>
      <c r="X16" s="192" t="s">
        <v>18</v>
      </c>
    </row>
    <row r="17" spans="1:24" ht="19.5" customHeight="1">
      <c r="A17" s="149"/>
      <c r="B17" s="12"/>
      <c r="C17" s="105" t="s">
        <v>32</v>
      </c>
      <c r="D17" s="112" t="s">
        <v>34</v>
      </c>
      <c r="E17" s="112" t="s">
        <v>54</v>
      </c>
      <c r="F17" s="112" t="s">
        <v>34</v>
      </c>
      <c r="G17" s="113">
        <v>24</v>
      </c>
      <c r="H17" s="111" t="s">
        <v>39</v>
      </c>
      <c r="I17" s="63" t="s">
        <v>27</v>
      </c>
      <c r="J17" s="67">
        <v>0.164</v>
      </c>
      <c r="K17" s="67">
        <v>0.1585</v>
      </c>
      <c r="L17" s="122">
        <v>0.27</v>
      </c>
      <c r="M17" s="67">
        <v>0.262</v>
      </c>
      <c r="N17" s="67">
        <v>0.164</v>
      </c>
      <c r="O17" s="114">
        <v>0.159</v>
      </c>
      <c r="P17" s="116">
        <v>1.5</v>
      </c>
      <c r="Q17" s="119" t="str">
        <f>CONCATENATE(C17,"-",E17,"-",G17)</f>
        <v>NAS1352-08-24</v>
      </c>
      <c r="R17" s="13"/>
      <c r="S17" s="182"/>
      <c r="T17" s="182"/>
      <c r="U17" s="182"/>
      <c r="V17" s="182"/>
      <c r="W17" s="183"/>
      <c r="X17" s="150"/>
    </row>
    <row r="18" spans="1:24" ht="19.5" customHeight="1">
      <c r="A18" s="149"/>
      <c r="B18" s="12"/>
      <c r="C18" s="105" t="s">
        <v>32</v>
      </c>
      <c r="D18" s="112" t="s">
        <v>18</v>
      </c>
      <c r="E18" s="112" t="s">
        <v>54</v>
      </c>
      <c r="F18" s="112" t="s">
        <v>34</v>
      </c>
      <c r="G18" s="113"/>
      <c r="H18" s="111" t="s">
        <v>47</v>
      </c>
      <c r="I18" s="63" t="s">
        <v>27</v>
      </c>
      <c r="J18" s="67">
        <v>0.164</v>
      </c>
      <c r="K18" s="67">
        <v>0.1585</v>
      </c>
      <c r="L18" s="122">
        <v>0.27</v>
      </c>
      <c r="M18" s="67">
        <v>0.262</v>
      </c>
      <c r="N18" s="67">
        <v>0.164</v>
      </c>
      <c r="O18" s="114">
        <v>0.159</v>
      </c>
      <c r="P18" s="116"/>
      <c r="Q18" s="119"/>
      <c r="R18" s="13"/>
      <c r="S18" s="182"/>
      <c r="T18" s="182"/>
      <c r="U18" s="182"/>
      <c r="V18" s="182"/>
      <c r="W18" s="183"/>
      <c r="X18" s="150"/>
    </row>
    <row r="19" spans="1:24" ht="19.5" customHeight="1">
      <c r="A19" s="149"/>
      <c r="B19" s="12"/>
      <c r="C19" s="105" t="s">
        <v>32</v>
      </c>
      <c r="D19" s="112" t="s">
        <v>18</v>
      </c>
      <c r="E19" s="112" t="s">
        <v>54</v>
      </c>
      <c r="F19" s="112" t="s">
        <v>34</v>
      </c>
      <c r="G19" s="113"/>
      <c r="H19" s="111" t="s">
        <v>47</v>
      </c>
      <c r="I19" s="63" t="s">
        <v>27</v>
      </c>
      <c r="J19" s="67">
        <v>0.164</v>
      </c>
      <c r="K19" s="67">
        <v>0.1585</v>
      </c>
      <c r="L19" s="122">
        <v>0.27</v>
      </c>
      <c r="M19" s="67">
        <v>0.262</v>
      </c>
      <c r="N19" s="67">
        <v>0.164</v>
      </c>
      <c r="O19" s="114">
        <v>0.159</v>
      </c>
      <c r="P19" s="116"/>
      <c r="Q19" s="119"/>
      <c r="R19" s="13"/>
      <c r="S19" s="182"/>
      <c r="T19" s="182"/>
      <c r="U19" s="182"/>
      <c r="V19" s="182"/>
      <c r="W19" s="183"/>
      <c r="X19" s="150"/>
    </row>
    <row r="20" spans="1:24" ht="19.5" customHeight="1">
      <c r="A20" s="149"/>
      <c r="B20" s="12"/>
      <c r="C20" s="105" t="s">
        <v>32</v>
      </c>
      <c r="D20" s="112" t="s">
        <v>18</v>
      </c>
      <c r="E20" s="112" t="s">
        <v>54</v>
      </c>
      <c r="F20" s="112" t="s">
        <v>34</v>
      </c>
      <c r="G20" s="113">
        <v>4</v>
      </c>
      <c r="H20" s="111" t="s">
        <v>47</v>
      </c>
      <c r="I20" s="63" t="s">
        <v>27</v>
      </c>
      <c r="J20" s="67">
        <v>0.164</v>
      </c>
      <c r="K20" s="67">
        <v>0.1585</v>
      </c>
      <c r="L20" s="122">
        <v>0.27</v>
      </c>
      <c r="M20" s="67">
        <v>0.262</v>
      </c>
      <c r="N20" s="67">
        <v>0.164</v>
      </c>
      <c r="O20" s="114">
        <v>0.159</v>
      </c>
      <c r="P20" s="116">
        <v>0.25</v>
      </c>
      <c r="Q20" s="119" t="str">
        <f aca="true" t="shared" si="1" ref="Q20:Q28">CONCATENATE(C20,D20,E20,"-",G20)</f>
        <v>NAS1352C08-4</v>
      </c>
      <c r="R20" s="13"/>
      <c r="S20" s="182"/>
      <c r="T20" s="182"/>
      <c r="U20" s="182"/>
      <c r="V20" s="182"/>
      <c r="W20" s="183"/>
      <c r="X20" s="150"/>
    </row>
    <row r="21" spans="1:24" ht="19.5" customHeight="1">
      <c r="A21" s="149"/>
      <c r="B21" s="12"/>
      <c r="C21" s="105" t="s">
        <v>32</v>
      </c>
      <c r="D21" s="112" t="s">
        <v>18</v>
      </c>
      <c r="E21" s="112" t="s">
        <v>54</v>
      </c>
      <c r="F21" s="112" t="s">
        <v>34</v>
      </c>
      <c r="G21" s="113">
        <v>5</v>
      </c>
      <c r="H21" s="111" t="s">
        <v>47</v>
      </c>
      <c r="I21" s="63" t="s">
        <v>27</v>
      </c>
      <c r="J21" s="67">
        <v>0.164</v>
      </c>
      <c r="K21" s="67">
        <v>0.1585</v>
      </c>
      <c r="L21" s="122">
        <v>0.27</v>
      </c>
      <c r="M21" s="67">
        <v>0.262</v>
      </c>
      <c r="N21" s="67">
        <v>0.164</v>
      </c>
      <c r="O21" s="114">
        <v>0.159</v>
      </c>
      <c r="P21" s="116">
        <v>0.312</v>
      </c>
      <c r="Q21" s="119" t="str">
        <f t="shared" si="1"/>
        <v>NAS1352C08-5</v>
      </c>
      <c r="R21" s="13"/>
      <c r="S21" s="182"/>
      <c r="T21" s="182"/>
      <c r="U21" s="182"/>
      <c r="V21" s="182"/>
      <c r="W21" s="183"/>
      <c r="X21" s="150"/>
    </row>
    <row r="22" spans="1:24" ht="19.5" customHeight="1">
      <c r="A22" s="149"/>
      <c r="B22" s="12"/>
      <c r="C22" s="105" t="s">
        <v>32</v>
      </c>
      <c r="D22" s="112" t="s">
        <v>18</v>
      </c>
      <c r="E22" s="112" t="s">
        <v>54</v>
      </c>
      <c r="F22" s="112" t="s">
        <v>34</v>
      </c>
      <c r="G22" s="113">
        <v>6</v>
      </c>
      <c r="H22" s="111" t="s">
        <v>47</v>
      </c>
      <c r="I22" s="63" t="s">
        <v>27</v>
      </c>
      <c r="J22" s="67">
        <v>0.164</v>
      </c>
      <c r="K22" s="67">
        <v>0.1585</v>
      </c>
      <c r="L22" s="122">
        <v>0.27</v>
      </c>
      <c r="M22" s="67">
        <v>0.262</v>
      </c>
      <c r="N22" s="67">
        <v>0.164</v>
      </c>
      <c r="O22" s="114">
        <v>0.159</v>
      </c>
      <c r="P22" s="116">
        <v>0.375</v>
      </c>
      <c r="Q22" s="119" t="str">
        <f t="shared" si="1"/>
        <v>NAS1352C08-6</v>
      </c>
      <c r="R22" s="13"/>
      <c r="S22" s="182"/>
      <c r="T22" s="182"/>
      <c r="U22" s="182"/>
      <c r="V22" s="182"/>
      <c r="W22" s="183"/>
      <c r="X22" s="150"/>
    </row>
    <row r="23" spans="1:24" ht="19.5" customHeight="1">
      <c r="A23" s="149"/>
      <c r="B23" s="12"/>
      <c r="C23" s="105" t="s">
        <v>32</v>
      </c>
      <c r="D23" s="112" t="s">
        <v>18</v>
      </c>
      <c r="E23" s="112" t="s">
        <v>54</v>
      </c>
      <c r="F23" s="112" t="s">
        <v>34</v>
      </c>
      <c r="G23" s="113">
        <v>7</v>
      </c>
      <c r="H23" s="111" t="s">
        <v>47</v>
      </c>
      <c r="I23" s="63" t="s">
        <v>27</v>
      </c>
      <c r="J23" s="67">
        <v>0.164</v>
      </c>
      <c r="K23" s="67">
        <v>0.1585</v>
      </c>
      <c r="L23" s="122">
        <v>0.27</v>
      </c>
      <c r="M23" s="67">
        <v>0.262</v>
      </c>
      <c r="N23" s="67">
        <v>0.164</v>
      </c>
      <c r="O23" s="114">
        <v>0.159</v>
      </c>
      <c r="P23" s="116">
        <v>0.438</v>
      </c>
      <c r="Q23" s="119" t="str">
        <f t="shared" si="1"/>
        <v>NAS1352C08-7</v>
      </c>
      <c r="R23" s="13"/>
      <c r="S23" s="69"/>
      <c r="T23" s="69"/>
      <c r="U23" s="69"/>
      <c r="V23" s="182"/>
      <c r="W23" s="183"/>
      <c r="X23" s="150"/>
    </row>
    <row r="24" spans="1:24" ht="19.5" customHeight="1">
      <c r="A24" s="149"/>
      <c r="B24" s="12"/>
      <c r="C24" s="105" t="s">
        <v>32</v>
      </c>
      <c r="D24" s="112" t="s">
        <v>18</v>
      </c>
      <c r="E24" s="112" t="s">
        <v>54</v>
      </c>
      <c r="F24" s="112" t="s">
        <v>34</v>
      </c>
      <c r="G24" s="113">
        <v>8</v>
      </c>
      <c r="H24" s="111" t="s">
        <v>47</v>
      </c>
      <c r="I24" s="63" t="s">
        <v>27</v>
      </c>
      <c r="J24" s="67">
        <v>0.164</v>
      </c>
      <c r="K24" s="67">
        <v>0.1585</v>
      </c>
      <c r="L24" s="122">
        <v>0.27</v>
      </c>
      <c r="M24" s="67">
        <v>0.262</v>
      </c>
      <c r="N24" s="67">
        <v>0.164</v>
      </c>
      <c r="O24" s="114">
        <v>0.159</v>
      </c>
      <c r="P24" s="116">
        <v>0.5</v>
      </c>
      <c r="Q24" s="119" t="str">
        <f t="shared" si="1"/>
        <v>NAS1352C08-8</v>
      </c>
      <c r="R24" s="13"/>
      <c r="S24" s="69"/>
      <c r="T24" s="69"/>
      <c r="U24" s="69"/>
      <c r="V24" s="69"/>
      <c r="W24" s="70"/>
      <c r="X24" s="150"/>
    </row>
    <row r="25" spans="1:24" ht="19.5" customHeight="1">
      <c r="A25" s="149"/>
      <c r="B25" s="12"/>
      <c r="C25" s="105" t="s">
        <v>32</v>
      </c>
      <c r="D25" s="112" t="s">
        <v>18</v>
      </c>
      <c r="E25" s="112" t="s">
        <v>54</v>
      </c>
      <c r="F25" s="112" t="s">
        <v>34</v>
      </c>
      <c r="G25" s="113">
        <v>10</v>
      </c>
      <c r="H25" s="111" t="s">
        <v>47</v>
      </c>
      <c r="I25" s="63" t="s">
        <v>27</v>
      </c>
      <c r="J25" s="67">
        <v>0.164</v>
      </c>
      <c r="K25" s="67">
        <v>0.1585</v>
      </c>
      <c r="L25" s="122">
        <v>0.27</v>
      </c>
      <c r="M25" s="67">
        <v>0.262</v>
      </c>
      <c r="N25" s="67">
        <v>0.164</v>
      </c>
      <c r="O25" s="114">
        <v>0.159</v>
      </c>
      <c r="P25" s="116">
        <v>0.625</v>
      </c>
      <c r="Q25" s="119" t="str">
        <f t="shared" si="1"/>
        <v>NAS1352C08-10</v>
      </c>
      <c r="R25" s="13"/>
      <c r="S25" s="182"/>
      <c r="T25" s="182"/>
      <c r="U25" s="182"/>
      <c r="V25" s="182"/>
      <c r="W25" s="183"/>
      <c r="X25" s="150"/>
    </row>
    <row r="26" spans="1:24" ht="19.5" customHeight="1">
      <c r="A26" s="149"/>
      <c r="B26" s="12"/>
      <c r="C26" s="105" t="s">
        <v>32</v>
      </c>
      <c r="D26" s="112" t="s">
        <v>18</v>
      </c>
      <c r="E26" s="112" t="s">
        <v>54</v>
      </c>
      <c r="F26" s="112" t="s">
        <v>34</v>
      </c>
      <c r="G26" s="113">
        <v>12</v>
      </c>
      <c r="H26" s="111" t="s">
        <v>47</v>
      </c>
      <c r="I26" s="63" t="s">
        <v>27</v>
      </c>
      <c r="J26" s="67">
        <v>0.164</v>
      </c>
      <c r="K26" s="67">
        <v>0.1585</v>
      </c>
      <c r="L26" s="122">
        <v>0.27</v>
      </c>
      <c r="M26" s="67">
        <v>0.262</v>
      </c>
      <c r="N26" s="67">
        <v>0.164</v>
      </c>
      <c r="O26" s="114">
        <v>0.159</v>
      </c>
      <c r="P26" s="116">
        <v>0.75</v>
      </c>
      <c r="Q26" s="119" t="str">
        <f t="shared" si="1"/>
        <v>NAS1352C08-12</v>
      </c>
      <c r="R26" s="13"/>
      <c r="S26" s="182"/>
      <c r="T26" s="182"/>
      <c r="U26" s="182"/>
      <c r="V26" s="182"/>
      <c r="W26" s="183"/>
      <c r="X26" s="150"/>
    </row>
    <row r="27" spans="1:24" ht="19.5" customHeight="1">
      <c r="A27" s="149"/>
      <c r="B27" s="12"/>
      <c r="C27" s="105" t="s">
        <v>32</v>
      </c>
      <c r="D27" s="112" t="s">
        <v>18</v>
      </c>
      <c r="E27" s="112" t="s">
        <v>54</v>
      </c>
      <c r="F27" s="112" t="s">
        <v>34</v>
      </c>
      <c r="G27" s="113">
        <v>14</v>
      </c>
      <c r="H27" s="111" t="s">
        <v>47</v>
      </c>
      <c r="I27" s="63" t="s">
        <v>27</v>
      </c>
      <c r="J27" s="67">
        <v>0.164</v>
      </c>
      <c r="K27" s="67">
        <v>0.1585</v>
      </c>
      <c r="L27" s="122">
        <v>0.27</v>
      </c>
      <c r="M27" s="67">
        <v>0.262</v>
      </c>
      <c r="N27" s="67">
        <v>0.164</v>
      </c>
      <c r="O27" s="114">
        <v>0.159</v>
      </c>
      <c r="P27" s="116">
        <v>0.875</v>
      </c>
      <c r="Q27" s="119" t="str">
        <f t="shared" si="1"/>
        <v>NAS1352C08-14</v>
      </c>
      <c r="R27" s="13"/>
      <c r="S27" s="182"/>
      <c r="T27" s="182"/>
      <c r="U27" s="182"/>
      <c r="V27" s="182"/>
      <c r="W27" s="183"/>
      <c r="X27" s="150"/>
    </row>
    <row r="28" spans="1:24" ht="19.5" customHeight="1">
      <c r="A28" s="185"/>
      <c r="B28" s="12"/>
      <c r="C28" s="105" t="s">
        <v>32</v>
      </c>
      <c r="D28" s="112" t="s">
        <v>18</v>
      </c>
      <c r="E28" s="112" t="s">
        <v>54</v>
      </c>
      <c r="F28" s="112" t="s">
        <v>34</v>
      </c>
      <c r="G28" s="113">
        <v>16</v>
      </c>
      <c r="H28" s="111" t="s">
        <v>47</v>
      </c>
      <c r="I28" s="63" t="s">
        <v>27</v>
      </c>
      <c r="J28" s="67">
        <v>0.164</v>
      </c>
      <c r="K28" s="67">
        <v>0.1585</v>
      </c>
      <c r="L28" s="122">
        <v>0.27</v>
      </c>
      <c r="M28" s="67">
        <v>0.262</v>
      </c>
      <c r="N28" s="67">
        <v>0.164</v>
      </c>
      <c r="O28" s="114">
        <v>0.159</v>
      </c>
      <c r="P28" s="116">
        <v>1</v>
      </c>
      <c r="Q28" s="119" t="str">
        <f t="shared" si="1"/>
        <v>NAS1352C08-16</v>
      </c>
      <c r="R28" s="13"/>
      <c r="S28" s="182"/>
      <c r="T28" s="182"/>
      <c r="U28" s="182"/>
      <c r="V28" s="182"/>
      <c r="W28" s="183"/>
      <c r="X28" s="184"/>
    </row>
    <row r="29" spans="1:24" ht="19.5" customHeight="1">
      <c r="A29" s="149" t="s">
        <v>9</v>
      </c>
      <c r="B29" s="12"/>
      <c r="C29" s="105" t="s">
        <v>32</v>
      </c>
      <c r="D29" s="112" t="s">
        <v>18</v>
      </c>
      <c r="E29" s="112" t="s">
        <v>54</v>
      </c>
      <c r="F29" s="112" t="s">
        <v>34</v>
      </c>
      <c r="G29" s="113">
        <v>20</v>
      </c>
      <c r="H29" s="111" t="s">
        <v>47</v>
      </c>
      <c r="I29" s="63" t="s">
        <v>27</v>
      </c>
      <c r="J29" s="67">
        <v>0.164</v>
      </c>
      <c r="K29" s="67">
        <v>0.1585</v>
      </c>
      <c r="L29" s="122">
        <v>0.27</v>
      </c>
      <c r="M29" s="67">
        <v>0.262</v>
      </c>
      <c r="N29" s="67">
        <v>0.164</v>
      </c>
      <c r="O29" s="114">
        <v>0.159</v>
      </c>
      <c r="P29" s="116">
        <v>1.25</v>
      </c>
      <c r="Q29" s="119" t="str">
        <f>CONCATENATE(C29,D29,E29,"-",G29)</f>
        <v>NAS1352C08-20</v>
      </c>
      <c r="R29" s="13"/>
      <c r="S29" s="182"/>
      <c r="T29" s="182"/>
      <c r="U29" s="182"/>
      <c r="V29" s="182"/>
      <c r="W29" s="183"/>
      <c r="X29" s="150" t="s">
        <v>9</v>
      </c>
    </row>
    <row r="30" spans="1:24" ht="19.5" customHeight="1">
      <c r="A30" s="149"/>
      <c r="B30" s="12"/>
      <c r="C30" s="105" t="s">
        <v>32</v>
      </c>
      <c r="D30" s="112" t="s">
        <v>18</v>
      </c>
      <c r="E30" s="112" t="s">
        <v>54</v>
      </c>
      <c r="F30" s="112" t="s">
        <v>34</v>
      </c>
      <c r="G30" s="113">
        <v>24</v>
      </c>
      <c r="H30" s="111" t="s">
        <v>47</v>
      </c>
      <c r="I30" s="63" t="s">
        <v>27</v>
      </c>
      <c r="J30" s="67">
        <v>0.164</v>
      </c>
      <c r="K30" s="67">
        <v>0.1585</v>
      </c>
      <c r="L30" s="122">
        <v>0.27</v>
      </c>
      <c r="M30" s="67">
        <v>0.262</v>
      </c>
      <c r="N30" s="67">
        <v>0.164</v>
      </c>
      <c r="O30" s="114">
        <v>0.159</v>
      </c>
      <c r="P30" s="116">
        <v>1.5</v>
      </c>
      <c r="Q30" s="119" t="str">
        <f aca="true" t="shared" si="2" ref="Q30:Q43">CONCATENATE(C30,D30,E30,"-",G30)</f>
        <v>NAS1352C08-24</v>
      </c>
      <c r="R30" s="13"/>
      <c r="S30" s="182"/>
      <c r="T30" s="182"/>
      <c r="U30" s="182"/>
      <c r="V30" s="182"/>
      <c r="W30" s="183"/>
      <c r="X30" s="150"/>
    </row>
    <row r="31" spans="1:24" ht="19.5" customHeight="1">
      <c r="A31" s="149"/>
      <c r="B31" s="12"/>
      <c r="C31" s="105" t="s">
        <v>32</v>
      </c>
      <c r="D31" s="112" t="s">
        <v>48</v>
      </c>
      <c r="E31" s="112" t="s">
        <v>54</v>
      </c>
      <c r="F31" s="112" t="s">
        <v>34</v>
      </c>
      <c r="G31" s="113"/>
      <c r="H31" s="111" t="s">
        <v>49</v>
      </c>
      <c r="I31" s="63" t="s">
        <v>27</v>
      </c>
      <c r="J31" s="67">
        <v>0.164</v>
      </c>
      <c r="K31" s="67">
        <v>0.1585</v>
      </c>
      <c r="L31" s="122">
        <v>0.27</v>
      </c>
      <c r="M31" s="67">
        <v>0.262</v>
      </c>
      <c r="N31" s="67">
        <v>0.164</v>
      </c>
      <c r="O31" s="114">
        <v>0.159</v>
      </c>
      <c r="P31" s="116"/>
      <c r="Q31" s="119"/>
      <c r="R31" s="13"/>
      <c r="S31" s="182"/>
      <c r="T31" s="182"/>
      <c r="U31" s="182"/>
      <c r="V31" s="182"/>
      <c r="W31" s="183"/>
      <c r="X31" s="150"/>
    </row>
    <row r="32" spans="1:24" ht="19.5" customHeight="1">
      <c r="A32" s="149"/>
      <c r="B32" s="12"/>
      <c r="C32" s="105" t="s">
        <v>32</v>
      </c>
      <c r="D32" s="112" t="s">
        <v>48</v>
      </c>
      <c r="E32" s="112" t="s">
        <v>54</v>
      </c>
      <c r="F32" s="112" t="s">
        <v>34</v>
      </c>
      <c r="G32" s="113"/>
      <c r="H32" s="111" t="s">
        <v>49</v>
      </c>
      <c r="I32" s="63" t="s">
        <v>27</v>
      </c>
      <c r="J32" s="67">
        <v>0.164</v>
      </c>
      <c r="K32" s="67">
        <v>0.1585</v>
      </c>
      <c r="L32" s="122">
        <v>0.27</v>
      </c>
      <c r="M32" s="67">
        <v>0.262</v>
      </c>
      <c r="N32" s="67">
        <v>0.164</v>
      </c>
      <c r="O32" s="114">
        <v>0.159</v>
      </c>
      <c r="P32" s="116"/>
      <c r="Q32" s="119"/>
      <c r="R32" s="13"/>
      <c r="S32" s="182"/>
      <c r="T32" s="182"/>
      <c r="U32" s="182"/>
      <c r="V32" s="182"/>
      <c r="W32" s="183"/>
      <c r="X32" s="150"/>
    </row>
    <row r="33" spans="1:24" ht="19.5" customHeight="1">
      <c r="A33" s="149"/>
      <c r="B33" s="12"/>
      <c r="C33" s="105" t="s">
        <v>32</v>
      </c>
      <c r="D33" s="112" t="s">
        <v>48</v>
      </c>
      <c r="E33" s="112" t="s">
        <v>54</v>
      </c>
      <c r="F33" s="112" t="s">
        <v>34</v>
      </c>
      <c r="G33" s="113">
        <v>4</v>
      </c>
      <c r="H33" s="111" t="s">
        <v>49</v>
      </c>
      <c r="I33" s="63" t="s">
        <v>27</v>
      </c>
      <c r="J33" s="67">
        <v>0.164</v>
      </c>
      <c r="K33" s="67">
        <v>0.1585</v>
      </c>
      <c r="L33" s="122">
        <v>0.27</v>
      </c>
      <c r="M33" s="67">
        <v>0.262</v>
      </c>
      <c r="N33" s="67">
        <v>0.164</v>
      </c>
      <c r="O33" s="114">
        <v>0.159</v>
      </c>
      <c r="P33" s="116">
        <v>0.25</v>
      </c>
      <c r="Q33" s="119" t="str">
        <f t="shared" si="2"/>
        <v>NAS1352N08-4</v>
      </c>
      <c r="R33" s="13"/>
      <c r="S33" s="182"/>
      <c r="T33" s="182"/>
      <c r="U33" s="182"/>
      <c r="V33" s="182"/>
      <c r="W33" s="183"/>
      <c r="X33" s="150"/>
    </row>
    <row r="34" spans="1:24" ht="19.5" customHeight="1">
      <c r="A34" s="149"/>
      <c r="B34" s="12"/>
      <c r="C34" s="105" t="s">
        <v>32</v>
      </c>
      <c r="D34" s="112" t="s">
        <v>48</v>
      </c>
      <c r="E34" s="112" t="s">
        <v>54</v>
      </c>
      <c r="F34" s="112" t="s">
        <v>34</v>
      </c>
      <c r="G34" s="113">
        <v>5</v>
      </c>
      <c r="H34" s="111" t="s">
        <v>49</v>
      </c>
      <c r="I34" s="63" t="s">
        <v>27</v>
      </c>
      <c r="J34" s="67">
        <v>0.164</v>
      </c>
      <c r="K34" s="67">
        <v>0.1585</v>
      </c>
      <c r="L34" s="122">
        <v>0.27</v>
      </c>
      <c r="M34" s="67">
        <v>0.262</v>
      </c>
      <c r="N34" s="67">
        <v>0.164</v>
      </c>
      <c r="O34" s="114">
        <v>0.159</v>
      </c>
      <c r="P34" s="116">
        <v>0.312</v>
      </c>
      <c r="Q34" s="119" t="str">
        <f t="shared" si="2"/>
        <v>NAS1352N08-5</v>
      </c>
      <c r="R34" s="13"/>
      <c r="S34" s="182"/>
      <c r="T34" s="182"/>
      <c r="U34" s="182"/>
      <c r="V34" s="182"/>
      <c r="W34" s="183"/>
      <c r="X34" s="150"/>
    </row>
    <row r="35" spans="1:24" ht="19.5" customHeight="1">
      <c r="A35" s="149"/>
      <c r="B35" s="12"/>
      <c r="C35" s="105" t="s">
        <v>32</v>
      </c>
      <c r="D35" s="112" t="s">
        <v>48</v>
      </c>
      <c r="E35" s="112" t="s">
        <v>54</v>
      </c>
      <c r="F35" s="112" t="s">
        <v>34</v>
      </c>
      <c r="G35" s="113">
        <v>6</v>
      </c>
      <c r="H35" s="111" t="s">
        <v>49</v>
      </c>
      <c r="I35" s="63" t="s">
        <v>27</v>
      </c>
      <c r="J35" s="67">
        <v>0.164</v>
      </c>
      <c r="K35" s="67">
        <v>0.1585</v>
      </c>
      <c r="L35" s="122">
        <v>0.27</v>
      </c>
      <c r="M35" s="67">
        <v>0.262</v>
      </c>
      <c r="N35" s="67">
        <v>0.164</v>
      </c>
      <c r="O35" s="114">
        <v>0.159</v>
      </c>
      <c r="P35" s="116">
        <v>0.375</v>
      </c>
      <c r="Q35" s="119" t="str">
        <f t="shared" si="2"/>
        <v>NAS1352N08-6</v>
      </c>
      <c r="R35" s="13"/>
      <c r="S35" s="182"/>
      <c r="T35" s="182"/>
      <c r="U35" s="182"/>
      <c r="V35" s="182"/>
      <c r="W35" s="183"/>
      <c r="X35" s="150"/>
    </row>
    <row r="36" spans="1:24" ht="19.5" customHeight="1">
      <c r="A36" s="149"/>
      <c r="B36" s="12"/>
      <c r="C36" s="105" t="s">
        <v>32</v>
      </c>
      <c r="D36" s="112" t="s">
        <v>48</v>
      </c>
      <c r="E36" s="112" t="s">
        <v>54</v>
      </c>
      <c r="F36" s="112" t="s">
        <v>34</v>
      </c>
      <c r="G36" s="113">
        <v>7</v>
      </c>
      <c r="H36" s="111" t="s">
        <v>49</v>
      </c>
      <c r="I36" s="63" t="s">
        <v>27</v>
      </c>
      <c r="J36" s="67">
        <v>0.164</v>
      </c>
      <c r="K36" s="67">
        <v>0.1585</v>
      </c>
      <c r="L36" s="122">
        <v>0.27</v>
      </c>
      <c r="M36" s="67">
        <v>0.262</v>
      </c>
      <c r="N36" s="67">
        <v>0.164</v>
      </c>
      <c r="O36" s="114">
        <v>0.159</v>
      </c>
      <c r="P36" s="116">
        <v>0.438</v>
      </c>
      <c r="Q36" s="119" t="str">
        <f t="shared" si="2"/>
        <v>NAS1352N08-7</v>
      </c>
      <c r="R36" s="13"/>
      <c r="S36" s="182"/>
      <c r="T36" s="182"/>
      <c r="U36" s="182"/>
      <c r="V36" s="182"/>
      <c r="W36" s="183"/>
      <c r="X36" s="150"/>
    </row>
    <row r="37" spans="1:24" ht="19.5" customHeight="1">
      <c r="A37" s="149"/>
      <c r="B37" s="12"/>
      <c r="C37" s="105" t="s">
        <v>32</v>
      </c>
      <c r="D37" s="112" t="s">
        <v>48</v>
      </c>
      <c r="E37" s="112" t="s">
        <v>54</v>
      </c>
      <c r="F37" s="112" t="s">
        <v>34</v>
      </c>
      <c r="G37" s="113">
        <v>8</v>
      </c>
      <c r="H37" s="111" t="s">
        <v>49</v>
      </c>
      <c r="I37" s="63" t="s">
        <v>27</v>
      </c>
      <c r="J37" s="67">
        <v>0.164</v>
      </c>
      <c r="K37" s="67">
        <v>0.1585</v>
      </c>
      <c r="L37" s="122">
        <v>0.27</v>
      </c>
      <c r="M37" s="67">
        <v>0.262</v>
      </c>
      <c r="N37" s="67">
        <v>0.164</v>
      </c>
      <c r="O37" s="114">
        <v>0.159</v>
      </c>
      <c r="P37" s="116">
        <v>0.5</v>
      </c>
      <c r="Q37" s="119" t="str">
        <f t="shared" si="2"/>
        <v>NAS1352N08-8</v>
      </c>
      <c r="R37" s="13"/>
      <c r="S37" s="182"/>
      <c r="T37" s="182"/>
      <c r="U37" s="182"/>
      <c r="V37" s="182"/>
      <c r="W37" s="183"/>
      <c r="X37" s="150"/>
    </row>
    <row r="38" spans="1:24" ht="19.5" customHeight="1">
      <c r="A38" s="149"/>
      <c r="B38" s="12"/>
      <c r="C38" s="105" t="s">
        <v>32</v>
      </c>
      <c r="D38" s="112" t="s">
        <v>48</v>
      </c>
      <c r="E38" s="112" t="s">
        <v>54</v>
      </c>
      <c r="F38" s="112" t="s">
        <v>34</v>
      </c>
      <c r="G38" s="113">
        <v>10</v>
      </c>
      <c r="H38" s="111" t="s">
        <v>49</v>
      </c>
      <c r="I38" s="63" t="s">
        <v>27</v>
      </c>
      <c r="J38" s="67">
        <v>0.164</v>
      </c>
      <c r="K38" s="67">
        <v>0.1585</v>
      </c>
      <c r="L38" s="122">
        <v>0.27</v>
      </c>
      <c r="M38" s="67">
        <v>0.262</v>
      </c>
      <c r="N38" s="67">
        <v>0.164</v>
      </c>
      <c r="O38" s="114">
        <v>0.159</v>
      </c>
      <c r="P38" s="116">
        <v>0.625</v>
      </c>
      <c r="Q38" s="119" t="str">
        <f t="shared" si="2"/>
        <v>NAS1352N08-10</v>
      </c>
      <c r="R38" s="13"/>
      <c r="S38" s="182"/>
      <c r="T38" s="182"/>
      <c r="U38" s="182"/>
      <c r="V38" s="182"/>
      <c r="W38" s="183"/>
      <c r="X38" s="150"/>
    </row>
    <row r="39" spans="1:24" ht="19.5" customHeight="1">
      <c r="A39" s="149"/>
      <c r="B39" s="12"/>
      <c r="C39" s="105" t="s">
        <v>32</v>
      </c>
      <c r="D39" s="112" t="s">
        <v>48</v>
      </c>
      <c r="E39" s="112" t="s">
        <v>54</v>
      </c>
      <c r="F39" s="112" t="s">
        <v>34</v>
      </c>
      <c r="G39" s="113">
        <v>12</v>
      </c>
      <c r="H39" s="111" t="s">
        <v>49</v>
      </c>
      <c r="I39" s="63" t="s">
        <v>27</v>
      </c>
      <c r="J39" s="67">
        <v>0.164</v>
      </c>
      <c r="K39" s="67">
        <v>0.1585</v>
      </c>
      <c r="L39" s="122">
        <v>0.27</v>
      </c>
      <c r="M39" s="67">
        <v>0.262</v>
      </c>
      <c r="N39" s="67">
        <v>0.164</v>
      </c>
      <c r="O39" s="114">
        <v>0.159</v>
      </c>
      <c r="P39" s="116">
        <v>0.75</v>
      </c>
      <c r="Q39" s="119" t="str">
        <f t="shared" si="2"/>
        <v>NAS1352N08-12</v>
      </c>
      <c r="R39" s="13"/>
      <c r="S39" s="182"/>
      <c r="T39" s="182"/>
      <c r="U39" s="182"/>
      <c r="V39" s="182"/>
      <c r="W39" s="183"/>
      <c r="X39" s="150"/>
    </row>
    <row r="40" spans="1:24" ht="19.5" customHeight="1">
      <c r="A40" s="149"/>
      <c r="B40" s="12"/>
      <c r="C40" s="105" t="s">
        <v>32</v>
      </c>
      <c r="D40" s="112" t="s">
        <v>48</v>
      </c>
      <c r="E40" s="112" t="s">
        <v>54</v>
      </c>
      <c r="F40" s="112" t="s">
        <v>34</v>
      </c>
      <c r="G40" s="113">
        <v>14</v>
      </c>
      <c r="H40" s="111" t="s">
        <v>49</v>
      </c>
      <c r="I40" s="63" t="s">
        <v>27</v>
      </c>
      <c r="J40" s="67">
        <v>0.164</v>
      </c>
      <c r="K40" s="67">
        <v>0.1585</v>
      </c>
      <c r="L40" s="122">
        <v>0.27</v>
      </c>
      <c r="M40" s="67">
        <v>0.262</v>
      </c>
      <c r="N40" s="67">
        <v>0.164</v>
      </c>
      <c r="O40" s="114">
        <v>0.159</v>
      </c>
      <c r="P40" s="116">
        <v>0.875</v>
      </c>
      <c r="Q40" s="119" t="str">
        <f t="shared" si="2"/>
        <v>NAS1352N08-14</v>
      </c>
      <c r="R40" s="13"/>
      <c r="S40" s="182"/>
      <c r="T40" s="182"/>
      <c r="U40" s="182"/>
      <c r="V40" s="182"/>
      <c r="W40" s="183"/>
      <c r="X40" s="150"/>
    </row>
    <row r="41" spans="1:24" ht="19.5" customHeight="1">
      <c r="A41" s="185"/>
      <c r="B41" s="12"/>
      <c r="C41" s="105" t="s">
        <v>32</v>
      </c>
      <c r="D41" s="112" t="s">
        <v>48</v>
      </c>
      <c r="E41" s="112" t="s">
        <v>54</v>
      </c>
      <c r="F41" s="112" t="s">
        <v>34</v>
      </c>
      <c r="G41" s="113">
        <v>16</v>
      </c>
      <c r="H41" s="111" t="s">
        <v>49</v>
      </c>
      <c r="I41" s="63" t="s">
        <v>27</v>
      </c>
      <c r="J41" s="67">
        <v>0.164</v>
      </c>
      <c r="K41" s="67">
        <v>0.1585</v>
      </c>
      <c r="L41" s="122">
        <v>0.27</v>
      </c>
      <c r="M41" s="67">
        <v>0.262</v>
      </c>
      <c r="N41" s="67">
        <v>0.164</v>
      </c>
      <c r="O41" s="114">
        <v>0.159</v>
      </c>
      <c r="P41" s="116">
        <v>1</v>
      </c>
      <c r="Q41" s="119" t="str">
        <f t="shared" si="2"/>
        <v>NAS1352N08-16</v>
      </c>
      <c r="R41" s="13"/>
      <c r="S41" s="182"/>
      <c r="T41" s="182"/>
      <c r="U41" s="182"/>
      <c r="V41" s="182"/>
      <c r="W41" s="183"/>
      <c r="X41" s="184"/>
    </row>
    <row r="42" spans="1:24" ht="19.5" customHeight="1">
      <c r="A42" s="149" t="s">
        <v>17</v>
      </c>
      <c r="B42" s="12"/>
      <c r="C42" s="105" t="s">
        <v>32</v>
      </c>
      <c r="D42" s="112" t="s">
        <v>48</v>
      </c>
      <c r="E42" s="112" t="s">
        <v>54</v>
      </c>
      <c r="F42" s="112" t="s">
        <v>34</v>
      </c>
      <c r="G42" s="113">
        <v>20</v>
      </c>
      <c r="H42" s="111" t="s">
        <v>49</v>
      </c>
      <c r="I42" s="63" t="s">
        <v>27</v>
      </c>
      <c r="J42" s="67">
        <v>0.164</v>
      </c>
      <c r="K42" s="67">
        <v>0.1585</v>
      </c>
      <c r="L42" s="122">
        <v>0.27</v>
      </c>
      <c r="M42" s="67">
        <v>0.262</v>
      </c>
      <c r="N42" s="67">
        <v>0.164</v>
      </c>
      <c r="O42" s="114">
        <v>0.159</v>
      </c>
      <c r="P42" s="116">
        <v>1.25</v>
      </c>
      <c r="Q42" s="119" t="str">
        <f t="shared" si="2"/>
        <v>NAS1352N08-20</v>
      </c>
      <c r="R42" s="13"/>
      <c r="S42" s="13"/>
      <c r="T42" s="13"/>
      <c r="U42" s="13"/>
      <c r="V42" s="13"/>
      <c r="W42" s="14"/>
      <c r="X42" s="150" t="s">
        <v>17</v>
      </c>
    </row>
    <row r="43" spans="1:24" ht="19.5" customHeight="1">
      <c r="A43" s="149"/>
      <c r="B43" s="12"/>
      <c r="C43" s="105" t="s">
        <v>32</v>
      </c>
      <c r="D43" s="112" t="s">
        <v>18</v>
      </c>
      <c r="E43" s="112" t="s">
        <v>54</v>
      </c>
      <c r="F43" s="112" t="s">
        <v>34</v>
      </c>
      <c r="G43" s="113">
        <v>24</v>
      </c>
      <c r="H43" s="111" t="s">
        <v>49</v>
      </c>
      <c r="I43" s="63" t="s">
        <v>27</v>
      </c>
      <c r="J43" s="67">
        <v>0.164</v>
      </c>
      <c r="K43" s="67">
        <v>0.1585</v>
      </c>
      <c r="L43" s="122">
        <v>0.27</v>
      </c>
      <c r="M43" s="67">
        <v>0.262</v>
      </c>
      <c r="N43" s="67">
        <v>0.164</v>
      </c>
      <c r="O43" s="114">
        <v>0.159</v>
      </c>
      <c r="P43" s="116">
        <v>1.5</v>
      </c>
      <c r="Q43" s="119" t="str">
        <f t="shared" si="2"/>
        <v>NAS1352C08-24</v>
      </c>
      <c r="R43" s="210"/>
      <c r="S43" s="210"/>
      <c r="T43" s="211"/>
      <c r="U43" s="212"/>
      <c r="V43" s="211"/>
      <c r="W43" s="213"/>
      <c r="X43" s="150"/>
    </row>
    <row r="44" spans="1:24" ht="19.5" customHeight="1">
      <c r="A44" s="149"/>
      <c r="B44" s="12"/>
      <c r="C44" s="9"/>
      <c r="D44" s="63"/>
      <c r="E44" s="115"/>
      <c r="F44" s="115"/>
      <c r="G44" s="113"/>
      <c r="H44" s="67"/>
      <c r="I44" s="63"/>
      <c r="J44" s="67"/>
      <c r="K44" s="67"/>
      <c r="L44" s="122"/>
      <c r="M44" s="67"/>
      <c r="N44" s="67"/>
      <c r="O44" s="67"/>
      <c r="P44" s="4"/>
      <c r="Q44" s="119"/>
      <c r="R44" s="13"/>
      <c r="S44" s="13"/>
      <c r="T44" s="212"/>
      <c r="U44" s="212"/>
      <c r="V44" s="212"/>
      <c r="W44" s="213"/>
      <c r="X44" s="150"/>
    </row>
    <row r="45" spans="1:24" ht="19.5" customHeight="1">
      <c r="A45" s="149"/>
      <c r="B45" s="12"/>
      <c r="C45" s="9"/>
      <c r="D45" s="63"/>
      <c r="E45" s="115"/>
      <c r="F45" s="115"/>
      <c r="G45" s="113"/>
      <c r="H45" s="67"/>
      <c r="I45" s="63"/>
      <c r="J45" s="67"/>
      <c r="K45" s="67"/>
      <c r="L45" s="122"/>
      <c r="M45" s="67"/>
      <c r="N45" s="67"/>
      <c r="O45" s="67"/>
      <c r="P45" s="4"/>
      <c r="Q45" s="119"/>
      <c r="R45" s="13"/>
      <c r="S45" s="13"/>
      <c r="T45" s="212"/>
      <c r="U45" s="212"/>
      <c r="V45" s="212"/>
      <c r="W45" s="213"/>
      <c r="X45" s="150"/>
    </row>
    <row r="46" spans="1:24" ht="19.5" customHeight="1">
      <c r="A46" s="149"/>
      <c r="B46" s="12"/>
      <c r="C46" s="9"/>
      <c r="D46" s="63"/>
      <c r="E46" s="115"/>
      <c r="F46" s="115"/>
      <c r="G46" s="113"/>
      <c r="H46" s="67"/>
      <c r="I46" s="63"/>
      <c r="J46" s="67"/>
      <c r="K46" s="67"/>
      <c r="L46" s="122"/>
      <c r="M46" s="67"/>
      <c r="N46" s="67"/>
      <c r="O46" s="67"/>
      <c r="P46" s="4"/>
      <c r="Q46" s="119"/>
      <c r="R46" s="13"/>
      <c r="S46" s="13"/>
      <c r="T46" s="212"/>
      <c r="U46" s="212"/>
      <c r="V46" s="212"/>
      <c r="W46" s="213"/>
      <c r="X46" s="150"/>
    </row>
    <row r="47" spans="1:24" ht="19.5" customHeight="1">
      <c r="A47" s="149"/>
      <c r="B47" s="12"/>
      <c r="C47" s="9"/>
      <c r="D47" s="63"/>
      <c r="E47" s="115"/>
      <c r="F47" s="115"/>
      <c r="G47" s="113"/>
      <c r="H47" s="67"/>
      <c r="I47" s="63"/>
      <c r="J47" s="67"/>
      <c r="K47" s="67"/>
      <c r="L47" s="122"/>
      <c r="M47" s="67"/>
      <c r="N47" s="67"/>
      <c r="O47" s="67"/>
      <c r="P47" s="4"/>
      <c r="Q47" s="119"/>
      <c r="R47" s="13"/>
      <c r="S47" s="13"/>
      <c r="T47" s="210"/>
      <c r="U47" s="210"/>
      <c r="V47" s="210"/>
      <c r="W47" s="214"/>
      <c r="X47" s="150"/>
    </row>
    <row r="48" spans="1:24" ht="19.5" customHeight="1">
      <c r="A48" s="149"/>
      <c r="B48" s="12"/>
      <c r="C48" s="9"/>
      <c r="D48" s="63"/>
      <c r="E48" s="115"/>
      <c r="F48" s="115"/>
      <c r="G48" s="113"/>
      <c r="H48" s="67"/>
      <c r="I48" s="63"/>
      <c r="J48" s="67"/>
      <c r="K48" s="67"/>
      <c r="L48" s="122"/>
      <c r="M48" s="67"/>
      <c r="N48" s="67"/>
      <c r="O48" s="67"/>
      <c r="P48" s="4"/>
      <c r="Q48" s="119"/>
      <c r="R48" s="13"/>
      <c r="S48" s="13"/>
      <c r="T48" s="167"/>
      <c r="U48" s="167"/>
      <c r="V48" s="167"/>
      <c r="W48" s="168"/>
      <c r="X48" s="150"/>
    </row>
    <row r="49" spans="1:24" ht="19.5" customHeight="1">
      <c r="A49" s="149"/>
      <c r="B49" s="12"/>
      <c r="C49" s="9"/>
      <c r="D49" s="63"/>
      <c r="E49" s="115"/>
      <c r="F49" s="115"/>
      <c r="G49" s="113"/>
      <c r="H49" s="67"/>
      <c r="I49" s="63"/>
      <c r="J49" s="67"/>
      <c r="K49" s="67"/>
      <c r="L49" s="122"/>
      <c r="M49" s="67"/>
      <c r="N49" s="67"/>
      <c r="O49" s="67"/>
      <c r="P49" s="4"/>
      <c r="Q49" s="119"/>
      <c r="R49" s="13"/>
      <c r="S49" s="13"/>
      <c r="T49" s="167"/>
      <c r="U49" s="167"/>
      <c r="V49" s="167"/>
      <c r="W49" s="168"/>
      <c r="X49" s="150"/>
    </row>
    <row r="50" spans="1:24" ht="19.5" customHeight="1">
      <c r="A50" s="149"/>
      <c r="B50" s="12"/>
      <c r="C50" s="9"/>
      <c r="D50" s="63"/>
      <c r="E50" s="115"/>
      <c r="F50" s="115"/>
      <c r="G50" s="113"/>
      <c r="H50" s="67"/>
      <c r="I50" s="63"/>
      <c r="J50" s="67"/>
      <c r="K50" s="67"/>
      <c r="L50" s="122"/>
      <c r="M50" s="67"/>
      <c r="N50" s="67"/>
      <c r="O50" s="67"/>
      <c r="P50" s="4"/>
      <c r="Q50" s="119"/>
      <c r="R50" s="13"/>
      <c r="S50" s="13"/>
      <c r="T50" s="167"/>
      <c r="U50" s="167"/>
      <c r="V50" s="167"/>
      <c r="W50" s="168"/>
      <c r="X50" s="150"/>
    </row>
    <row r="51" spans="1:24" ht="19.5" customHeight="1" thickBot="1">
      <c r="A51" s="149"/>
      <c r="B51" s="12"/>
      <c r="C51" s="9"/>
      <c r="D51" s="63"/>
      <c r="E51" s="115"/>
      <c r="F51" s="115"/>
      <c r="G51" s="113"/>
      <c r="H51" s="67"/>
      <c r="I51" s="63"/>
      <c r="J51" s="67"/>
      <c r="K51" s="67"/>
      <c r="L51" s="122"/>
      <c r="M51" s="67"/>
      <c r="N51" s="67"/>
      <c r="O51" s="67"/>
      <c r="P51" s="4"/>
      <c r="Q51" s="119"/>
      <c r="R51" s="13"/>
      <c r="S51" s="13"/>
      <c r="T51" s="167"/>
      <c r="U51" s="167"/>
      <c r="V51" s="167"/>
      <c r="W51" s="168"/>
      <c r="X51" s="150"/>
    </row>
    <row r="52" spans="1:24" ht="19.5" customHeight="1">
      <c r="A52" s="149"/>
      <c r="B52" s="12"/>
      <c r="C52" s="9"/>
      <c r="D52" s="63"/>
      <c r="E52" s="115"/>
      <c r="F52" s="115"/>
      <c r="G52" s="113"/>
      <c r="H52" s="67"/>
      <c r="I52" s="63"/>
      <c r="J52" s="67"/>
      <c r="K52" s="67"/>
      <c r="L52" s="122"/>
      <c r="M52" s="67"/>
      <c r="N52" s="67"/>
      <c r="O52" s="67"/>
      <c r="P52" s="4"/>
      <c r="Q52" s="119"/>
      <c r="R52" s="13"/>
      <c r="S52" s="13"/>
      <c r="T52" s="8" t="s">
        <v>8</v>
      </c>
      <c r="U52" s="203" t="s">
        <v>6</v>
      </c>
      <c r="V52" s="203"/>
      <c r="W52" s="5" t="s">
        <v>7</v>
      </c>
      <c r="X52" s="150"/>
    </row>
    <row r="53" spans="1:24" ht="19.5" customHeight="1">
      <c r="A53" s="149"/>
      <c r="B53" s="12"/>
      <c r="C53" s="9"/>
      <c r="D53" s="63"/>
      <c r="E53" s="115"/>
      <c r="F53" s="115"/>
      <c r="G53" s="113"/>
      <c r="H53" s="67"/>
      <c r="I53" s="63"/>
      <c r="J53" s="67"/>
      <c r="K53" s="67"/>
      <c r="L53" s="122"/>
      <c r="M53" s="67"/>
      <c r="N53" s="67"/>
      <c r="O53" s="67"/>
      <c r="P53" s="4"/>
      <c r="Q53" s="119"/>
      <c r="R53" s="13"/>
      <c r="S53" s="13"/>
      <c r="T53" s="215" t="s">
        <v>9</v>
      </c>
      <c r="U53" s="141" t="s">
        <v>32</v>
      </c>
      <c r="V53" s="142"/>
      <c r="W53" s="144" t="s">
        <v>10</v>
      </c>
      <c r="X53" s="150"/>
    </row>
    <row r="54" spans="1:24" ht="19.5" customHeight="1" thickBot="1">
      <c r="A54" s="149"/>
      <c r="B54" s="12"/>
      <c r="C54" s="74"/>
      <c r="D54" s="64"/>
      <c r="E54" s="117"/>
      <c r="F54" s="117"/>
      <c r="G54" s="118"/>
      <c r="H54" s="72"/>
      <c r="I54" s="64"/>
      <c r="J54" s="72"/>
      <c r="K54" s="72"/>
      <c r="L54" s="123"/>
      <c r="M54" s="72"/>
      <c r="N54" s="72"/>
      <c r="O54" s="72"/>
      <c r="P54" s="73"/>
      <c r="Q54" s="120"/>
      <c r="R54" s="13"/>
      <c r="S54" s="13"/>
      <c r="T54" s="162"/>
      <c r="U54" s="143"/>
      <c r="V54" s="140"/>
      <c r="W54" s="145"/>
      <c r="X54" s="150"/>
    </row>
    <row r="55" spans="1:24" ht="19.5" customHeight="1" thickBot="1">
      <c r="A55" s="65"/>
      <c r="B55" s="15"/>
      <c r="C55" s="40"/>
      <c r="D55" s="33"/>
      <c r="E55" s="32"/>
      <c r="F55" s="32"/>
      <c r="G55" s="109"/>
      <c r="H55" s="40"/>
      <c r="I55" s="33"/>
      <c r="J55" s="40"/>
      <c r="K55" s="40"/>
      <c r="L55" s="124"/>
      <c r="M55" s="40"/>
      <c r="N55" s="40"/>
      <c r="O55" s="40"/>
      <c r="P55" s="40"/>
      <c r="Q55" s="75"/>
      <c r="R55" s="16"/>
      <c r="S55" s="16"/>
      <c r="T55" s="205" t="s">
        <v>11</v>
      </c>
      <c r="U55" s="147"/>
      <c r="V55" s="147" t="s">
        <v>12</v>
      </c>
      <c r="W55" s="148"/>
      <c r="X55" s="68"/>
    </row>
    <row r="56" spans="1:24" s="18" customFormat="1" ht="19.5" customHeight="1">
      <c r="A56" s="71"/>
      <c r="B56" s="206">
        <v>4</v>
      </c>
      <c r="C56" s="207"/>
      <c r="D56" s="207"/>
      <c r="E56" s="207"/>
      <c r="F56" s="207"/>
      <c r="G56" s="207"/>
      <c r="H56" s="208"/>
      <c r="I56" s="209">
        <v>3</v>
      </c>
      <c r="J56" s="209"/>
      <c r="K56" s="140"/>
      <c r="L56" s="136">
        <v>2</v>
      </c>
      <c r="M56" s="137"/>
      <c r="N56" s="137"/>
      <c r="O56" s="137"/>
      <c r="P56" s="137"/>
      <c r="Q56" s="137"/>
      <c r="R56" s="136">
        <v>1</v>
      </c>
      <c r="S56" s="137"/>
      <c r="T56" s="137"/>
      <c r="U56" s="137"/>
      <c r="V56" s="137"/>
      <c r="W56" s="137"/>
      <c r="X56" s="21"/>
    </row>
  </sheetData>
  <sheetProtection/>
  <mergeCells count="111">
    <mergeCell ref="B56:H56"/>
    <mergeCell ref="I56:K56"/>
    <mergeCell ref="L56:Q56"/>
    <mergeCell ref="R56:W56"/>
    <mergeCell ref="T48:W51"/>
    <mergeCell ref="U52:V52"/>
    <mergeCell ref="T53:T54"/>
    <mergeCell ref="U53:V54"/>
    <mergeCell ref="W53:W54"/>
    <mergeCell ref="T55:U55"/>
    <mergeCell ref="V55:W55"/>
    <mergeCell ref="V33:W33"/>
    <mergeCell ref="S34:U34"/>
    <mergeCell ref="V34:W34"/>
    <mergeCell ref="S35:U35"/>
    <mergeCell ref="V35:W35"/>
    <mergeCell ref="V38:W38"/>
    <mergeCell ref="S39:U39"/>
    <mergeCell ref="V39:W39"/>
    <mergeCell ref="S40:U40"/>
    <mergeCell ref="X42:X54"/>
    <mergeCell ref="R43:S43"/>
    <mergeCell ref="T43:U46"/>
    <mergeCell ref="V43:W46"/>
    <mergeCell ref="T47:W47"/>
    <mergeCell ref="S29:U29"/>
    <mergeCell ref="V29:W29"/>
    <mergeCell ref="X29:X41"/>
    <mergeCell ref="S30:U30"/>
    <mergeCell ref="V30:W30"/>
    <mergeCell ref="S31:U31"/>
    <mergeCell ref="V31:W31"/>
    <mergeCell ref="S32:U32"/>
    <mergeCell ref="V32:W32"/>
    <mergeCell ref="S33:U33"/>
    <mergeCell ref="V20:W20"/>
    <mergeCell ref="S21:U21"/>
    <mergeCell ref="V21:W21"/>
    <mergeCell ref="S22:U22"/>
    <mergeCell ref="V22:W22"/>
    <mergeCell ref="S28:U28"/>
    <mergeCell ref="V28:W28"/>
    <mergeCell ref="S16:U16"/>
    <mergeCell ref="V16:W16"/>
    <mergeCell ref="X16:X28"/>
    <mergeCell ref="S17:U17"/>
    <mergeCell ref="V17:W17"/>
    <mergeCell ref="S18:U18"/>
    <mergeCell ref="V18:W18"/>
    <mergeCell ref="S19:U19"/>
    <mergeCell ref="X3:X15"/>
    <mergeCell ref="S4:U4"/>
    <mergeCell ref="V4:W4"/>
    <mergeCell ref="S5:U5"/>
    <mergeCell ref="V5:W5"/>
    <mergeCell ref="S6:U6"/>
    <mergeCell ref="V6:W6"/>
    <mergeCell ref="S7:U7"/>
    <mergeCell ref="V7:W7"/>
    <mergeCell ref="S8:U8"/>
    <mergeCell ref="B1:H1"/>
    <mergeCell ref="I1:K1"/>
    <mergeCell ref="L1:Q1"/>
    <mergeCell ref="R1:W1"/>
    <mergeCell ref="C3:G3"/>
    <mergeCell ref="H3:H4"/>
    <mergeCell ref="N3:N4"/>
    <mergeCell ref="O3:O4"/>
    <mergeCell ref="P3:P4"/>
    <mergeCell ref="Q3:Q4"/>
    <mergeCell ref="L3:L4"/>
    <mergeCell ref="A3:A15"/>
    <mergeCell ref="I3:I4"/>
    <mergeCell ref="J3:J4"/>
    <mergeCell ref="K3:K4"/>
    <mergeCell ref="M3:M4"/>
    <mergeCell ref="S15:U15"/>
    <mergeCell ref="V15:W15"/>
    <mergeCell ref="V8:W8"/>
    <mergeCell ref="S9:U9"/>
    <mergeCell ref="V9:W9"/>
    <mergeCell ref="S10:U10"/>
    <mergeCell ref="V10:W10"/>
    <mergeCell ref="S11:U11"/>
    <mergeCell ref="V11:W11"/>
    <mergeCell ref="S12:U12"/>
    <mergeCell ref="V12:W12"/>
    <mergeCell ref="S13:U13"/>
    <mergeCell ref="V13:W13"/>
    <mergeCell ref="S14:U14"/>
    <mergeCell ref="V14:W14"/>
    <mergeCell ref="A16:A28"/>
    <mergeCell ref="V23:W23"/>
    <mergeCell ref="S25:U25"/>
    <mergeCell ref="V25:W25"/>
    <mergeCell ref="S26:U26"/>
    <mergeCell ref="V26:W26"/>
    <mergeCell ref="S27:U27"/>
    <mergeCell ref="V27:W27"/>
    <mergeCell ref="V19:W19"/>
    <mergeCell ref="S20:U20"/>
    <mergeCell ref="V40:W40"/>
    <mergeCell ref="S41:U41"/>
    <mergeCell ref="V41:W41"/>
    <mergeCell ref="A42:A54"/>
    <mergeCell ref="A29:A41"/>
    <mergeCell ref="S36:U36"/>
    <mergeCell ref="V36:W36"/>
    <mergeCell ref="S37:U37"/>
    <mergeCell ref="V37:W37"/>
    <mergeCell ref="S38:U3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="75" zoomScaleNormal="75" zoomScalePageLayoutView="0" workbookViewId="0" topLeftCell="A3">
      <selection activeCell="Q14" sqref="Q14:Q15"/>
    </sheetView>
  </sheetViews>
  <sheetFormatPr defaultColWidth="9.140625" defaultRowHeight="15"/>
  <cols>
    <col min="1" max="1" width="4.7109375" style="19" customWidth="1"/>
    <col min="2" max="2" width="4.7109375" style="0" customWidth="1"/>
    <col min="3" max="3" width="12.7109375" style="52" customWidth="1"/>
    <col min="4" max="4" width="6.7109375" style="36" customWidth="1"/>
    <col min="5" max="6" width="6.7109375" style="35" customWidth="1"/>
    <col min="7" max="7" width="6.7109375" style="110" customWidth="1"/>
    <col min="8" max="8" width="36.7109375" style="52" customWidth="1"/>
    <col min="9" max="9" width="12.7109375" style="36" customWidth="1"/>
    <col min="10" max="16" width="12.7109375" style="52" customWidth="1"/>
    <col min="17" max="17" width="28.7109375" style="0" customWidth="1"/>
    <col min="18" max="19" width="12.7109375" style="0" customWidth="1"/>
    <col min="20" max="20" width="6.7109375" style="0" customWidth="1"/>
    <col min="21" max="22" width="10.7109375" style="0" customWidth="1"/>
    <col min="23" max="23" width="6.7109375" style="0" customWidth="1"/>
    <col min="24" max="24" width="4.7109375" style="19" customWidth="1"/>
    <col min="25" max="25" width="4.7109375" style="0" customWidth="1"/>
    <col min="26" max="26" width="6.7109375" style="0" customWidth="1"/>
    <col min="27" max="27" width="1.7109375" style="0" customWidth="1"/>
    <col min="28" max="28" width="32.7109375" style="0" customWidth="1"/>
  </cols>
  <sheetData>
    <row r="1" spans="1:29" s="18" customFormat="1" ht="19.5" customHeight="1" thickBot="1">
      <c r="A1" s="66"/>
      <c r="B1" s="224">
        <v>4</v>
      </c>
      <c r="C1" s="198"/>
      <c r="D1" s="198"/>
      <c r="E1" s="198"/>
      <c r="F1" s="198"/>
      <c r="G1" s="198"/>
      <c r="H1" s="192"/>
      <c r="I1" s="225">
        <v>3</v>
      </c>
      <c r="J1" s="225"/>
      <c r="K1" s="142"/>
      <c r="L1" s="197">
        <v>2</v>
      </c>
      <c r="M1" s="198"/>
      <c r="N1" s="198"/>
      <c r="O1" s="198"/>
      <c r="P1" s="198"/>
      <c r="Q1" s="198"/>
      <c r="R1" s="197">
        <v>1</v>
      </c>
      <c r="S1" s="198"/>
      <c r="T1" s="198"/>
      <c r="U1" s="198"/>
      <c r="V1" s="198"/>
      <c r="W1" s="198"/>
      <c r="X1" s="20"/>
      <c r="Z1" s="25"/>
      <c r="AA1" s="26"/>
      <c r="AB1" s="27"/>
      <c r="AC1" s="26"/>
    </row>
    <row r="2" spans="1:29" ht="19.5" customHeight="1" thickBot="1">
      <c r="A2" s="65"/>
      <c r="B2" s="10"/>
      <c r="C2" s="77"/>
      <c r="D2" s="80"/>
      <c r="E2" s="28"/>
      <c r="F2" s="28"/>
      <c r="G2" s="107"/>
      <c r="H2" s="77"/>
      <c r="I2" s="80"/>
      <c r="J2" s="77"/>
      <c r="K2" s="77"/>
      <c r="L2" s="77"/>
      <c r="M2" s="77"/>
      <c r="N2" s="77"/>
      <c r="O2" s="76"/>
      <c r="P2" s="76"/>
      <c r="Q2" s="76"/>
      <c r="R2" s="77"/>
      <c r="S2" s="77"/>
      <c r="T2" s="77"/>
      <c r="U2" s="77"/>
      <c r="V2" s="77"/>
      <c r="W2" s="79"/>
      <c r="X2" s="68"/>
      <c r="Z2" s="25"/>
      <c r="AA2" s="26"/>
      <c r="AB2" s="27"/>
      <c r="AC2" s="13"/>
    </row>
    <row r="3" spans="1:29" ht="19.5" customHeight="1">
      <c r="A3" s="149" t="s">
        <v>19</v>
      </c>
      <c r="B3" s="12"/>
      <c r="C3" s="226" t="s">
        <v>0</v>
      </c>
      <c r="D3" s="227"/>
      <c r="E3" s="227"/>
      <c r="F3" s="227"/>
      <c r="G3" s="228"/>
      <c r="H3" s="229" t="s">
        <v>1</v>
      </c>
      <c r="I3" s="231" t="s">
        <v>31</v>
      </c>
      <c r="J3" s="218" t="s">
        <v>40</v>
      </c>
      <c r="K3" s="218" t="s">
        <v>41</v>
      </c>
      <c r="L3" s="218" t="s">
        <v>42</v>
      </c>
      <c r="M3" s="218" t="s">
        <v>43</v>
      </c>
      <c r="N3" s="201" t="s">
        <v>44</v>
      </c>
      <c r="O3" s="201" t="s">
        <v>45</v>
      </c>
      <c r="P3" s="222" t="s">
        <v>46</v>
      </c>
      <c r="Q3" s="222" t="s">
        <v>67</v>
      </c>
      <c r="R3" s="78"/>
      <c r="S3" s="78"/>
      <c r="T3" s="78"/>
      <c r="U3" s="78"/>
      <c r="V3" s="78"/>
      <c r="W3" s="70"/>
      <c r="X3" s="150" t="s">
        <v>19</v>
      </c>
      <c r="Z3" s="13"/>
      <c r="AA3" s="13"/>
      <c r="AB3" s="13"/>
      <c r="AC3" s="13"/>
    </row>
    <row r="4" spans="1:24" ht="19.5" customHeight="1">
      <c r="A4" s="149"/>
      <c r="B4" s="12"/>
      <c r="C4" s="58" t="s">
        <v>37</v>
      </c>
      <c r="D4" s="106" t="s">
        <v>33</v>
      </c>
      <c r="E4" s="78" t="s">
        <v>38</v>
      </c>
      <c r="F4" s="78"/>
      <c r="G4" s="108" t="s">
        <v>36</v>
      </c>
      <c r="H4" s="230"/>
      <c r="I4" s="232"/>
      <c r="J4" s="219"/>
      <c r="K4" s="219"/>
      <c r="L4" s="219"/>
      <c r="M4" s="219"/>
      <c r="N4" s="233"/>
      <c r="O4" s="202"/>
      <c r="P4" s="223"/>
      <c r="Q4" s="223"/>
      <c r="R4" s="13"/>
      <c r="S4" s="182"/>
      <c r="T4" s="182"/>
      <c r="U4" s="182"/>
      <c r="V4" s="182"/>
      <c r="W4" s="183"/>
      <c r="X4" s="150"/>
    </row>
    <row r="5" spans="1:24" ht="19.5" customHeight="1">
      <c r="A5" s="149"/>
      <c r="B5" s="12"/>
      <c r="C5" s="105" t="s">
        <v>32</v>
      </c>
      <c r="D5" s="112" t="s">
        <v>34</v>
      </c>
      <c r="E5" s="112" t="s">
        <v>53</v>
      </c>
      <c r="F5" s="112" t="s">
        <v>34</v>
      </c>
      <c r="G5" s="113"/>
      <c r="H5" s="111" t="s">
        <v>39</v>
      </c>
      <c r="I5" s="63" t="s">
        <v>26</v>
      </c>
      <c r="J5" s="67">
        <v>0.138</v>
      </c>
      <c r="K5" s="67">
        <v>0.1329</v>
      </c>
      <c r="L5" s="67">
        <v>0.226</v>
      </c>
      <c r="M5" s="67">
        <v>0.218</v>
      </c>
      <c r="N5" s="67">
        <v>0.138</v>
      </c>
      <c r="O5" s="114">
        <v>0.134</v>
      </c>
      <c r="P5" s="116"/>
      <c r="Q5" s="119"/>
      <c r="R5" s="13"/>
      <c r="S5" s="182"/>
      <c r="T5" s="182"/>
      <c r="U5" s="182"/>
      <c r="V5" s="182"/>
      <c r="W5" s="183"/>
      <c r="X5" s="150"/>
    </row>
    <row r="6" spans="1:24" ht="19.5" customHeight="1">
      <c r="A6" s="149"/>
      <c r="B6" s="12"/>
      <c r="C6" s="105" t="s">
        <v>32</v>
      </c>
      <c r="D6" s="112" t="s">
        <v>34</v>
      </c>
      <c r="E6" s="112" t="s">
        <v>53</v>
      </c>
      <c r="F6" s="112" t="s">
        <v>34</v>
      </c>
      <c r="G6" s="113"/>
      <c r="H6" s="111" t="s">
        <v>39</v>
      </c>
      <c r="I6" s="63" t="s">
        <v>26</v>
      </c>
      <c r="J6" s="67">
        <v>0.138</v>
      </c>
      <c r="K6" s="67">
        <v>0.1329</v>
      </c>
      <c r="L6" s="67">
        <v>0.226</v>
      </c>
      <c r="M6" s="67">
        <v>0.218</v>
      </c>
      <c r="N6" s="67">
        <v>0.138</v>
      </c>
      <c r="O6" s="114">
        <v>0.134</v>
      </c>
      <c r="P6" s="116"/>
      <c r="Q6" s="119"/>
      <c r="R6" s="13"/>
      <c r="S6" s="182"/>
      <c r="T6" s="182"/>
      <c r="U6" s="182"/>
      <c r="V6" s="182"/>
      <c r="W6" s="183"/>
      <c r="X6" s="150"/>
    </row>
    <row r="7" spans="1:24" ht="19.5" customHeight="1">
      <c r="A7" s="149"/>
      <c r="B7" s="12"/>
      <c r="C7" s="105" t="s">
        <v>32</v>
      </c>
      <c r="D7" s="112" t="s">
        <v>34</v>
      </c>
      <c r="E7" s="112" t="s">
        <v>53</v>
      </c>
      <c r="F7" s="112" t="s">
        <v>34</v>
      </c>
      <c r="G7" s="113">
        <v>4</v>
      </c>
      <c r="H7" s="111" t="s">
        <v>39</v>
      </c>
      <c r="I7" s="63" t="s">
        <v>26</v>
      </c>
      <c r="J7" s="67">
        <v>0.138</v>
      </c>
      <c r="K7" s="67">
        <v>0.1329</v>
      </c>
      <c r="L7" s="67">
        <v>0.226</v>
      </c>
      <c r="M7" s="67">
        <v>0.218</v>
      </c>
      <c r="N7" s="67">
        <v>0.138</v>
      </c>
      <c r="O7" s="114">
        <v>0.134</v>
      </c>
      <c r="P7" s="116">
        <v>0.25</v>
      </c>
      <c r="Q7" s="119" t="str">
        <f aca="true" t="shared" si="0" ref="Q7:Q15">CONCATENATE(C7,"-",E7,"-",G7)</f>
        <v>NAS1352-06-4</v>
      </c>
      <c r="R7" s="13"/>
      <c r="S7" s="182"/>
      <c r="T7" s="182"/>
      <c r="U7" s="182"/>
      <c r="V7" s="182"/>
      <c r="W7" s="183"/>
      <c r="X7" s="150"/>
    </row>
    <row r="8" spans="1:24" ht="19.5" customHeight="1">
      <c r="A8" s="149"/>
      <c r="B8" s="12"/>
      <c r="C8" s="105" t="s">
        <v>32</v>
      </c>
      <c r="D8" s="112" t="s">
        <v>34</v>
      </c>
      <c r="E8" s="112" t="s">
        <v>53</v>
      </c>
      <c r="F8" s="112" t="s">
        <v>34</v>
      </c>
      <c r="G8" s="113">
        <v>5</v>
      </c>
      <c r="H8" s="111" t="s">
        <v>39</v>
      </c>
      <c r="I8" s="63" t="s">
        <v>26</v>
      </c>
      <c r="J8" s="67">
        <v>0.138</v>
      </c>
      <c r="K8" s="67">
        <v>0.1329</v>
      </c>
      <c r="L8" s="67">
        <v>0.226</v>
      </c>
      <c r="M8" s="67">
        <v>0.218</v>
      </c>
      <c r="N8" s="67">
        <v>0.138</v>
      </c>
      <c r="O8" s="114">
        <v>0.134</v>
      </c>
      <c r="P8" s="116">
        <v>0.312</v>
      </c>
      <c r="Q8" s="119" t="str">
        <f t="shared" si="0"/>
        <v>NAS1352-06-5</v>
      </c>
      <c r="R8" s="13"/>
      <c r="S8" s="182"/>
      <c r="T8" s="182"/>
      <c r="U8" s="182"/>
      <c r="V8" s="182"/>
      <c r="W8" s="183"/>
      <c r="X8" s="150"/>
    </row>
    <row r="9" spans="1:24" ht="19.5" customHeight="1">
      <c r="A9" s="149"/>
      <c r="B9" s="12"/>
      <c r="C9" s="105" t="s">
        <v>32</v>
      </c>
      <c r="D9" s="112" t="s">
        <v>34</v>
      </c>
      <c r="E9" s="112" t="s">
        <v>53</v>
      </c>
      <c r="F9" s="112" t="s">
        <v>34</v>
      </c>
      <c r="G9" s="113">
        <v>6</v>
      </c>
      <c r="H9" s="111" t="s">
        <v>39</v>
      </c>
      <c r="I9" s="63" t="s">
        <v>26</v>
      </c>
      <c r="J9" s="67">
        <v>0.138</v>
      </c>
      <c r="K9" s="67">
        <v>0.1329</v>
      </c>
      <c r="L9" s="67">
        <v>0.226</v>
      </c>
      <c r="M9" s="67">
        <v>0.218</v>
      </c>
      <c r="N9" s="67">
        <v>0.138</v>
      </c>
      <c r="O9" s="114">
        <v>0.134</v>
      </c>
      <c r="P9" s="116">
        <v>0.375</v>
      </c>
      <c r="Q9" s="119" t="str">
        <f t="shared" si="0"/>
        <v>NAS1352-06-6</v>
      </c>
      <c r="R9" s="13"/>
      <c r="S9" s="182"/>
      <c r="T9" s="182"/>
      <c r="U9" s="182"/>
      <c r="V9" s="182"/>
      <c r="W9" s="183"/>
      <c r="X9" s="150"/>
    </row>
    <row r="10" spans="1:24" ht="19.5" customHeight="1">
      <c r="A10" s="149"/>
      <c r="B10" s="12"/>
      <c r="C10" s="105" t="s">
        <v>32</v>
      </c>
      <c r="D10" s="112" t="s">
        <v>34</v>
      </c>
      <c r="E10" s="112" t="s">
        <v>53</v>
      </c>
      <c r="F10" s="112" t="s">
        <v>34</v>
      </c>
      <c r="G10" s="113">
        <v>7</v>
      </c>
      <c r="H10" s="111" t="s">
        <v>39</v>
      </c>
      <c r="I10" s="63" t="s">
        <v>26</v>
      </c>
      <c r="J10" s="67">
        <v>0.138</v>
      </c>
      <c r="K10" s="67">
        <v>0.1329</v>
      </c>
      <c r="L10" s="67">
        <v>0.226</v>
      </c>
      <c r="M10" s="67">
        <v>0.218</v>
      </c>
      <c r="N10" s="67">
        <v>0.138</v>
      </c>
      <c r="O10" s="114">
        <v>0.134</v>
      </c>
      <c r="P10" s="116">
        <v>0.438</v>
      </c>
      <c r="Q10" s="119" t="str">
        <f t="shared" si="0"/>
        <v>NAS1352-06-7</v>
      </c>
      <c r="R10" s="13"/>
      <c r="S10" s="182"/>
      <c r="T10" s="182"/>
      <c r="U10" s="182"/>
      <c r="V10" s="182"/>
      <c r="W10" s="183"/>
      <c r="X10" s="150"/>
    </row>
    <row r="11" spans="1:24" ht="19.5" customHeight="1">
      <c r="A11" s="149"/>
      <c r="B11" s="12"/>
      <c r="C11" s="105" t="s">
        <v>32</v>
      </c>
      <c r="D11" s="112" t="s">
        <v>34</v>
      </c>
      <c r="E11" s="112" t="s">
        <v>53</v>
      </c>
      <c r="F11" s="112" t="s">
        <v>34</v>
      </c>
      <c r="G11" s="113">
        <v>8</v>
      </c>
      <c r="H11" s="111" t="s">
        <v>39</v>
      </c>
      <c r="I11" s="63" t="s">
        <v>26</v>
      </c>
      <c r="J11" s="67">
        <v>0.138</v>
      </c>
      <c r="K11" s="67">
        <v>0.1329</v>
      </c>
      <c r="L11" s="67">
        <v>0.226</v>
      </c>
      <c r="M11" s="67">
        <v>0.218</v>
      </c>
      <c r="N11" s="67">
        <v>0.138</v>
      </c>
      <c r="O11" s="114">
        <v>0.134</v>
      </c>
      <c r="P11" s="116">
        <v>0.5</v>
      </c>
      <c r="Q11" s="119" t="str">
        <f t="shared" si="0"/>
        <v>NAS1352-06-8</v>
      </c>
      <c r="R11" s="13"/>
      <c r="S11" s="182"/>
      <c r="T11" s="182"/>
      <c r="U11" s="182"/>
      <c r="V11" s="182"/>
      <c r="W11" s="183"/>
      <c r="X11" s="150"/>
    </row>
    <row r="12" spans="1:24" ht="19.5" customHeight="1">
      <c r="A12" s="149"/>
      <c r="B12" s="12"/>
      <c r="C12" s="105" t="s">
        <v>32</v>
      </c>
      <c r="D12" s="112" t="s">
        <v>34</v>
      </c>
      <c r="E12" s="112" t="s">
        <v>53</v>
      </c>
      <c r="F12" s="112" t="s">
        <v>34</v>
      </c>
      <c r="G12" s="113">
        <v>10</v>
      </c>
      <c r="H12" s="111" t="s">
        <v>39</v>
      </c>
      <c r="I12" s="63" t="s">
        <v>26</v>
      </c>
      <c r="J12" s="67">
        <v>0.138</v>
      </c>
      <c r="K12" s="67">
        <v>0.1329</v>
      </c>
      <c r="L12" s="67">
        <v>0.226</v>
      </c>
      <c r="M12" s="67">
        <v>0.218</v>
      </c>
      <c r="N12" s="67">
        <v>0.138</v>
      </c>
      <c r="O12" s="114">
        <v>0.134</v>
      </c>
      <c r="P12" s="116">
        <v>0.625</v>
      </c>
      <c r="Q12" s="119" t="str">
        <f t="shared" si="0"/>
        <v>NAS1352-06-10</v>
      </c>
      <c r="R12" s="13"/>
      <c r="S12" s="182"/>
      <c r="T12" s="182"/>
      <c r="U12" s="182"/>
      <c r="V12" s="182"/>
      <c r="W12" s="183"/>
      <c r="X12" s="150"/>
    </row>
    <row r="13" spans="1:24" ht="19.5" customHeight="1">
      <c r="A13" s="149"/>
      <c r="B13" s="12"/>
      <c r="C13" s="105" t="s">
        <v>32</v>
      </c>
      <c r="D13" s="112" t="s">
        <v>34</v>
      </c>
      <c r="E13" s="112" t="s">
        <v>53</v>
      </c>
      <c r="F13" s="112" t="s">
        <v>34</v>
      </c>
      <c r="G13" s="113">
        <v>12</v>
      </c>
      <c r="H13" s="111" t="s">
        <v>39</v>
      </c>
      <c r="I13" s="63" t="s">
        <v>26</v>
      </c>
      <c r="J13" s="67">
        <v>0.138</v>
      </c>
      <c r="K13" s="67">
        <v>0.1329</v>
      </c>
      <c r="L13" s="67">
        <v>0.226</v>
      </c>
      <c r="M13" s="67">
        <v>0.218</v>
      </c>
      <c r="N13" s="67">
        <v>0.138</v>
      </c>
      <c r="O13" s="114">
        <v>0.134</v>
      </c>
      <c r="P13" s="116">
        <v>0.75</v>
      </c>
      <c r="Q13" s="119" t="str">
        <f t="shared" si="0"/>
        <v>NAS1352-06-12</v>
      </c>
      <c r="R13" s="13"/>
      <c r="S13" s="182"/>
      <c r="T13" s="182"/>
      <c r="U13" s="182"/>
      <c r="V13" s="182"/>
      <c r="W13" s="183"/>
      <c r="X13" s="150"/>
    </row>
    <row r="14" spans="1:24" ht="19.5" customHeight="1">
      <c r="A14" s="149"/>
      <c r="B14" s="12"/>
      <c r="C14" s="105" t="s">
        <v>32</v>
      </c>
      <c r="D14" s="112" t="s">
        <v>34</v>
      </c>
      <c r="E14" s="112" t="s">
        <v>53</v>
      </c>
      <c r="F14" s="112" t="s">
        <v>34</v>
      </c>
      <c r="G14" s="113">
        <v>14</v>
      </c>
      <c r="H14" s="111" t="s">
        <v>39</v>
      </c>
      <c r="I14" s="63" t="s">
        <v>26</v>
      </c>
      <c r="J14" s="67">
        <v>0.138</v>
      </c>
      <c r="K14" s="67">
        <v>0.1329</v>
      </c>
      <c r="L14" s="67">
        <v>0.226</v>
      </c>
      <c r="M14" s="67">
        <v>0.218</v>
      </c>
      <c r="N14" s="67">
        <v>0.138</v>
      </c>
      <c r="O14" s="114">
        <v>0.134</v>
      </c>
      <c r="P14" s="116">
        <v>0.875</v>
      </c>
      <c r="Q14" s="130" t="str">
        <f t="shared" si="0"/>
        <v>NAS1352-06-14</v>
      </c>
      <c r="R14" s="13"/>
      <c r="S14" s="182"/>
      <c r="T14" s="182"/>
      <c r="U14" s="182"/>
      <c r="V14" s="182"/>
      <c r="W14" s="183"/>
      <c r="X14" s="150"/>
    </row>
    <row r="15" spans="1:24" ht="19.5" customHeight="1">
      <c r="A15" s="185"/>
      <c r="B15" s="12"/>
      <c r="C15" s="105" t="s">
        <v>32</v>
      </c>
      <c r="D15" s="112" t="s">
        <v>34</v>
      </c>
      <c r="E15" s="112" t="s">
        <v>53</v>
      </c>
      <c r="F15" s="112" t="s">
        <v>34</v>
      </c>
      <c r="G15" s="113">
        <v>16</v>
      </c>
      <c r="H15" s="111" t="s">
        <v>39</v>
      </c>
      <c r="I15" s="63" t="s">
        <v>26</v>
      </c>
      <c r="J15" s="67">
        <v>0.138</v>
      </c>
      <c r="K15" s="67">
        <v>0.1329</v>
      </c>
      <c r="L15" s="67">
        <v>0.226</v>
      </c>
      <c r="M15" s="67">
        <v>0.218</v>
      </c>
      <c r="N15" s="67">
        <v>0.138</v>
      </c>
      <c r="O15" s="114">
        <v>0.134</v>
      </c>
      <c r="P15" s="116">
        <v>1</v>
      </c>
      <c r="Q15" s="130" t="str">
        <f t="shared" si="0"/>
        <v>NAS1352-06-16</v>
      </c>
      <c r="R15" s="13"/>
      <c r="S15" s="182"/>
      <c r="T15" s="182"/>
      <c r="U15" s="182"/>
      <c r="V15" s="182"/>
      <c r="W15" s="183"/>
      <c r="X15" s="184"/>
    </row>
    <row r="16" spans="1:24" ht="19.5" customHeight="1">
      <c r="A16" s="193" t="s">
        <v>18</v>
      </c>
      <c r="B16" s="12"/>
      <c r="C16" s="105" t="s">
        <v>32</v>
      </c>
      <c r="D16" s="112" t="s">
        <v>18</v>
      </c>
      <c r="E16" s="112" t="s">
        <v>53</v>
      </c>
      <c r="F16" s="112" t="s">
        <v>34</v>
      </c>
      <c r="G16" s="113"/>
      <c r="H16" s="111" t="s">
        <v>47</v>
      </c>
      <c r="I16" s="63" t="s">
        <v>26</v>
      </c>
      <c r="J16" s="67">
        <v>0.138</v>
      </c>
      <c r="K16" s="67">
        <v>0.1329</v>
      </c>
      <c r="L16" s="67">
        <v>0.226</v>
      </c>
      <c r="M16" s="67">
        <v>0.218</v>
      </c>
      <c r="N16" s="67">
        <v>0.138</v>
      </c>
      <c r="O16" s="114">
        <v>0.134</v>
      </c>
      <c r="P16" s="116"/>
      <c r="Q16" s="119"/>
      <c r="R16" s="13"/>
      <c r="S16" s="182"/>
      <c r="T16" s="182"/>
      <c r="U16" s="182"/>
      <c r="V16" s="182"/>
      <c r="W16" s="183"/>
      <c r="X16" s="192" t="s">
        <v>18</v>
      </c>
    </row>
    <row r="17" spans="1:24" ht="19.5" customHeight="1">
      <c r="A17" s="149"/>
      <c r="B17" s="12"/>
      <c r="C17" s="105" t="s">
        <v>32</v>
      </c>
      <c r="D17" s="112" t="s">
        <v>18</v>
      </c>
      <c r="E17" s="112" t="s">
        <v>53</v>
      </c>
      <c r="F17" s="112" t="s">
        <v>34</v>
      </c>
      <c r="G17" s="113"/>
      <c r="H17" s="111" t="s">
        <v>47</v>
      </c>
      <c r="I17" s="63" t="s">
        <v>26</v>
      </c>
      <c r="J17" s="67">
        <v>0.138</v>
      </c>
      <c r="K17" s="67">
        <v>0.1329</v>
      </c>
      <c r="L17" s="67">
        <v>0.226</v>
      </c>
      <c r="M17" s="67">
        <v>0.218</v>
      </c>
      <c r="N17" s="67">
        <v>0.138</v>
      </c>
      <c r="O17" s="114">
        <v>0.134</v>
      </c>
      <c r="P17" s="116"/>
      <c r="Q17" s="119"/>
      <c r="R17" s="13"/>
      <c r="S17" s="182"/>
      <c r="T17" s="182"/>
      <c r="U17" s="182"/>
      <c r="V17" s="182"/>
      <c r="W17" s="183"/>
      <c r="X17" s="150"/>
    </row>
    <row r="18" spans="1:24" ht="19.5" customHeight="1">
      <c r="A18" s="149"/>
      <c r="B18" s="12"/>
      <c r="C18" s="105" t="s">
        <v>32</v>
      </c>
      <c r="D18" s="112" t="s">
        <v>18</v>
      </c>
      <c r="E18" s="112" t="s">
        <v>53</v>
      </c>
      <c r="F18" s="112" t="s">
        <v>34</v>
      </c>
      <c r="G18" s="113">
        <v>4</v>
      </c>
      <c r="H18" s="111" t="s">
        <v>47</v>
      </c>
      <c r="I18" s="63" t="s">
        <v>26</v>
      </c>
      <c r="J18" s="67">
        <v>0.138</v>
      </c>
      <c r="K18" s="67">
        <v>0.1329</v>
      </c>
      <c r="L18" s="67">
        <v>0.226</v>
      </c>
      <c r="M18" s="67">
        <v>0.218</v>
      </c>
      <c r="N18" s="67">
        <v>0.138</v>
      </c>
      <c r="O18" s="114">
        <v>0.134</v>
      </c>
      <c r="P18" s="116">
        <v>0.25</v>
      </c>
      <c r="Q18" s="119" t="str">
        <f>CONCATENATE(C18,D18,E18,"-",G18)</f>
        <v>NAS1352C06-4</v>
      </c>
      <c r="R18" s="13"/>
      <c r="S18" s="182"/>
      <c r="T18" s="182"/>
      <c r="U18" s="182"/>
      <c r="V18" s="182"/>
      <c r="W18" s="183"/>
      <c r="X18" s="150"/>
    </row>
    <row r="19" spans="1:24" ht="19.5" customHeight="1">
      <c r="A19" s="149"/>
      <c r="B19" s="12"/>
      <c r="C19" s="105" t="s">
        <v>32</v>
      </c>
      <c r="D19" s="112" t="s">
        <v>18</v>
      </c>
      <c r="E19" s="112" t="s">
        <v>53</v>
      </c>
      <c r="F19" s="112" t="s">
        <v>34</v>
      </c>
      <c r="G19" s="113">
        <v>5</v>
      </c>
      <c r="H19" s="111" t="s">
        <v>47</v>
      </c>
      <c r="I19" s="63" t="s">
        <v>26</v>
      </c>
      <c r="J19" s="67">
        <v>0.138</v>
      </c>
      <c r="K19" s="67">
        <v>0.1329</v>
      </c>
      <c r="L19" s="67">
        <v>0.226</v>
      </c>
      <c r="M19" s="67">
        <v>0.218</v>
      </c>
      <c r="N19" s="67">
        <v>0.138</v>
      </c>
      <c r="O19" s="114">
        <v>0.134</v>
      </c>
      <c r="P19" s="116">
        <v>0.312</v>
      </c>
      <c r="Q19" s="119" t="str">
        <f aca="true" t="shared" si="1" ref="Q19:Q26">CONCATENATE(C19,D19,E19,"-",G19)</f>
        <v>NAS1352C06-5</v>
      </c>
      <c r="R19" s="13"/>
      <c r="S19" s="182"/>
      <c r="T19" s="182"/>
      <c r="U19" s="182"/>
      <c r="V19" s="182"/>
      <c r="W19" s="183"/>
      <c r="X19" s="150"/>
    </row>
    <row r="20" spans="1:24" ht="19.5" customHeight="1">
      <c r="A20" s="149"/>
      <c r="B20" s="12"/>
      <c r="C20" s="105" t="s">
        <v>32</v>
      </c>
      <c r="D20" s="112" t="s">
        <v>18</v>
      </c>
      <c r="E20" s="112" t="s">
        <v>53</v>
      </c>
      <c r="F20" s="112" t="s">
        <v>34</v>
      </c>
      <c r="G20" s="113">
        <v>6</v>
      </c>
      <c r="H20" s="111" t="s">
        <v>47</v>
      </c>
      <c r="I20" s="63" t="s">
        <v>26</v>
      </c>
      <c r="J20" s="67">
        <v>0.138</v>
      </c>
      <c r="K20" s="67">
        <v>0.1329</v>
      </c>
      <c r="L20" s="67">
        <v>0.226</v>
      </c>
      <c r="M20" s="67">
        <v>0.218</v>
      </c>
      <c r="N20" s="67">
        <v>0.138</v>
      </c>
      <c r="O20" s="114">
        <v>0.134</v>
      </c>
      <c r="P20" s="116">
        <v>0.375</v>
      </c>
      <c r="Q20" s="119" t="str">
        <f t="shared" si="1"/>
        <v>NAS1352C06-6</v>
      </c>
      <c r="R20" s="13"/>
      <c r="S20" s="182"/>
      <c r="T20" s="182"/>
      <c r="U20" s="182"/>
      <c r="V20" s="182"/>
      <c r="W20" s="183"/>
      <c r="X20" s="150"/>
    </row>
    <row r="21" spans="1:24" ht="19.5" customHeight="1">
      <c r="A21" s="149"/>
      <c r="B21" s="12"/>
      <c r="C21" s="105" t="s">
        <v>32</v>
      </c>
      <c r="D21" s="112" t="s">
        <v>18</v>
      </c>
      <c r="E21" s="112" t="s">
        <v>53</v>
      </c>
      <c r="F21" s="112" t="s">
        <v>34</v>
      </c>
      <c r="G21" s="113">
        <v>7</v>
      </c>
      <c r="H21" s="111" t="s">
        <v>47</v>
      </c>
      <c r="I21" s="63" t="s">
        <v>26</v>
      </c>
      <c r="J21" s="67">
        <v>0.138</v>
      </c>
      <c r="K21" s="67">
        <v>0.1329</v>
      </c>
      <c r="L21" s="67">
        <v>0.226</v>
      </c>
      <c r="M21" s="67">
        <v>0.218</v>
      </c>
      <c r="N21" s="67">
        <v>0.138</v>
      </c>
      <c r="O21" s="114">
        <v>0.134</v>
      </c>
      <c r="P21" s="116">
        <v>0.438</v>
      </c>
      <c r="Q21" s="119" t="str">
        <f t="shared" si="1"/>
        <v>NAS1352C06-7</v>
      </c>
      <c r="R21" s="13"/>
      <c r="S21" s="182"/>
      <c r="T21" s="182"/>
      <c r="U21" s="182"/>
      <c r="V21" s="182"/>
      <c r="W21" s="183"/>
      <c r="X21" s="150"/>
    </row>
    <row r="22" spans="1:24" ht="19.5" customHeight="1">
      <c r="A22" s="149"/>
      <c r="B22" s="12"/>
      <c r="C22" s="105" t="s">
        <v>32</v>
      </c>
      <c r="D22" s="112" t="s">
        <v>18</v>
      </c>
      <c r="E22" s="112" t="s">
        <v>53</v>
      </c>
      <c r="F22" s="112" t="s">
        <v>34</v>
      </c>
      <c r="G22" s="113">
        <v>8</v>
      </c>
      <c r="H22" s="111" t="s">
        <v>47</v>
      </c>
      <c r="I22" s="63" t="s">
        <v>26</v>
      </c>
      <c r="J22" s="67">
        <v>0.138</v>
      </c>
      <c r="K22" s="67">
        <v>0.1329</v>
      </c>
      <c r="L22" s="67">
        <v>0.226</v>
      </c>
      <c r="M22" s="67">
        <v>0.218</v>
      </c>
      <c r="N22" s="67">
        <v>0.138</v>
      </c>
      <c r="O22" s="114">
        <v>0.134</v>
      </c>
      <c r="P22" s="116">
        <v>0.5</v>
      </c>
      <c r="Q22" s="119" t="str">
        <f t="shared" si="1"/>
        <v>NAS1352C06-8</v>
      </c>
      <c r="R22" s="13"/>
      <c r="S22" s="182"/>
      <c r="T22" s="182"/>
      <c r="U22" s="182"/>
      <c r="V22" s="182"/>
      <c r="W22" s="183"/>
      <c r="X22" s="150"/>
    </row>
    <row r="23" spans="1:24" ht="19.5" customHeight="1">
      <c r="A23" s="149"/>
      <c r="B23" s="12"/>
      <c r="C23" s="105" t="s">
        <v>32</v>
      </c>
      <c r="D23" s="112" t="s">
        <v>18</v>
      </c>
      <c r="E23" s="112" t="s">
        <v>53</v>
      </c>
      <c r="F23" s="112" t="s">
        <v>34</v>
      </c>
      <c r="G23" s="113">
        <v>10</v>
      </c>
      <c r="H23" s="111" t="s">
        <v>47</v>
      </c>
      <c r="I23" s="63" t="s">
        <v>26</v>
      </c>
      <c r="J23" s="67">
        <v>0.138</v>
      </c>
      <c r="K23" s="67">
        <v>0.1329</v>
      </c>
      <c r="L23" s="67">
        <v>0.226</v>
      </c>
      <c r="M23" s="67">
        <v>0.218</v>
      </c>
      <c r="N23" s="67">
        <v>0.138</v>
      </c>
      <c r="O23" s="114">
        <v>0.134</v>
      </c>
      <c r="P23" s="116">
        <v>0.625</v>
      </c>
      <c r="Q23" s="119" t="str">
        <f t="shared" si="1"/>
        <v>NAS1352C06-10</v>
      </c>
      <c r="R23" s="13"/>
      <c r="S23" s="69"/>
      <c r="T23" s="69"/>
      <c r="U23" s="69"/>
      <c r="V23" s="182"/>
      <c r="W23" s="183"/>
      <c r="X23" s="150"/>
    </row>
    <row r="24" spans="1:24" ht="19.5" customHeight="1">
      <c r="A24" s="149"/>
      <c r="B24" s="12"/>
      <c r="C24" s="105" t="s">
        <v>32</v>
      </c>
      <c r="D24" s="112" t="s">
        <v>18</v>
      </c>
      <c r="E24" s="112" t="s">
        <v>53</v>
      </c>
      <c r="F24" s="112" t="s">
        <v>34</v>
      </c>
      <c r="G24" s="113">
        <v>12</v>
      </c>
      <c r="H24" s="111" t="s">
        <v>47</v>
      </c>
      <c r="I24" s="63" t="s">
        <v>26</v>
      </c>
      <c r="J24" s="67">
        <v>0.138</v>
      </c>
      <c r="K24" s="67">
        <v>0.1329</v>
      </c>
      <c r="L24" s="67">
        <v>0.226</v>
      </c>
      <c r="M24" s="67">
        <v>0.218</v>
      </c>
      <c r="N24" s="67">
        <v>0.138</v>
      </c>
      <c r="O24" s="114">
        <v>0.134</v>
      </c>
      <c r="P24" s="116">
        <v>0.75</v>
      </c>
      <c r="Q24" s="119" t="str">
        <f t="shared" si="1"/>
        <v>NAS1352C06-12</v>
      </c>
      <c r="R24" s="13"/>
      <c r="S24" s="69"/>
      <c r="T24" s="69"/>
      <c r="U24" s="69"/>
      <c r="V24" s="69"/>
      <c r="W24" s="70"/>
      <c r="X24" s="150"/>
    </row>
    <row r="25" spans="1:24" ht="19.5" customHeight="1">
      <c r="A25" s="149"/>
      <c r="B25" s="12"/>
      <c r="C25" s="105" t="s">
        <v>32</v>
      </c>
      <c r="D25" s="112" t="s">
        <v>18</v>
      </c>
      <c r="E25" s="112" t="s">
        <v>53</v>
      </c>
      <c r="F25" s="112" t="s">
        <v>34</v>
      </c>
      <c r="G25" s="113">
        <v>14</v>
      </c>
      <c r="H25" s="111" t="s">
        <v>47</v>
      </c>
      <c r="I25" s="63" t="s">
        <v>26</v>
      </c>
      <c r="J25" s="67">
        <v>0.138</v>
      </c>
      <c r="K25" s="67">
        <v>0.1329</v>
      </c>
      <c r="L25" s="67">
        <v>0.226</v>
      </c>
      <c r="M25" s="67">
        <v>0.218</v>
      </c>
      <c r="N25" s="67">
        <v>0.138</v>
      </c>
      <c r="O25" s="114">
        <v>0.134</v>
      </c>
      <c r="P25" s="116">
        <v>0.875</v>
      </c>
      <c r="Q25" s="119" t="str">
        <f t="shared" si="1"/>
        <v>NAS1352C06-14</v>
      </c>
      <c r="R25" s="13"/>
      <c r="S25" s="182"/>
      <c r="T25" s="182"/>
      <c r="U25" s="182"/>
      <c r="V25" s="182"/>
      <c r="W25" s="183"/>
      <c r="X25" s="150"/>
    </row>
    <row r="26" spans="1:24" ht="19.5" customHeight="1">
      <c r="A26" s="149"/>
      <c r="B26" s="12"/>
      <c r="C26" s="105" t="s">
        <v>32</v>
      </c>
      <c r="D26" s="112" t="s">
        <v>18</v>
      </c>
      <c r="E26" s="112" t="s">
        <v>53</v>
      </c>
      <c r="F26" s="112" t="s">
        <v>34</v>
      </c>
      <c r="G26" s="113">
        <v>16</v>
      </c>
      <c r="H26" s="111" t="s">
        <v>47</v>
      </c>
      <c r="I26" s="63" t="s">
        <v>26</v>
      </c>
      <c r="J26" s="67">
        <v>0.138</v>
      </c>
      <c r="K26" s="67">
        <v>0.1329</v>
      </c>
      <c r="L26" s="67">
        <v>0.226</v>
      </c>
      <c r="M26" s="67">
        <v>0.218</v>
      </c>
      <c r="N26" s="67">
        <v>0.138</v>
      </c>
      <c r="O26" s="114">
        <v>0.134</v>
      </c>
      <c r="P26" s="116">
        <v>1</v>
      </c>
      <c r="Q26" s="119" t="str">
        <f t="shared" si="1"/>
        <v>NAS1352C06-16</v>
      </c>
      <c r="R26" s="13"/>
      <c r="S26" s="182"/>
      <c r="T26" s="182"/>
      <c r="U26" s="182"/>
      <c r="V26" s="182"/>
      <c r="W26" s="183"/>
      <c r="X26" s="150"/>
    </row>
    <row r="27" spans="1:24" ht="19.5" customHeight="1">
      <c r="A27" s="149"/>
      <c r="B27" s="12"/>
      <c r="C27" s="105" t="s">
        <v>32</v>
      </c>
      <c r="D27" s="112" t="s">
        <v>48</v>
      </c>
      <c r="E27" s="112" t="s">
        <v>53</v>
      </c>
      <c r="F27" s="112" t="s">
        <v>34</v>
      </c>
      <c r="G27" s="113"/>
      <c r="H27" s="111" t="s">
        <v>49</v>
      </c>
      <c r="I27" s="63" t="s">
        <v>26</v>
      </c>
      <c r="J27" s="67">
        <v>0.138</v>
      </c>
      <c r="K27" s="67">
        <v>0.1329</v>
      </c>
      <c r="L27" s="67">
        <v>0.226</v>
      </c>
      <c r="M27" s="67">
        <v>0.218</v>
      </c>
      <c r="N27" s="67">
        <v>0.138</v>
      </c>
      <c r="O27" s="114">
        <v>0.134</v>
      </c>
      <c r="P27" s="116"/>
      <c r="Q27" s="119"/>
      <c r="R27" s="13"/>
      <c r="S27" s="182"/>
      <c r="T27" s="182"/>
      <c r="U27" s="182"/>
      <c r="V27" s="182"/>
      <c r="W27" s="183"/>
      <c r="X27" s="150"/>
    </row>
    <row r="28" spans="1:24" ht="19.5" customHeight="1">
      <c r="A28" s="185"/>
      <c r="B28" s="12"/>
      <c r="C28" s="105" t="s">
        <v>32</v>
      </c>
      <c r="D28" s="112" t="s">
        <v>48</v>
      </c>
      <c r="E28" s="112" t="s">
        <v>53</v>
      </c>
      <c r="F28" s="112" t="s">
        <v>34</v>
      </c>
      <c r="G28" s="113"/>
      <c r="H28" s="111" t="s">
        <v>49</v>
      </c>
      <c r="I28" s="63" t="s">
        <v>26</v>
      </c>
      <c r="J28" s="67">
        <v>0.138</v>
      </c>
      <c r="K28" s="67">
        <v>0.1329</v>
      </c>
      <c r="L28" s="67">
        <v>0.226</v>
      </c>
      <c r="M28" s="67">
        <v>0.218</v>
      </c>
      <c r="N28" s="67">
        <v>0.138</v>
      </c>
      <c r="O28" s="114">
        <v>0.134</v>
      </c>
      <c r="P28" s="116"/>
      <c r="Q28" s="119"/>
      <c r="R28" s="13"/>
      <c r="S28" s="182"/>
      <c r="T28" s="182"/>
      <c r="U28" s="182"/>
      <c r="V28" s="182"/>
      <c r="W28" s="183"/>
      <c r="X28" s="184"/>
    </row>
    <row r="29" spans="1:24" ht="19.5" customHeight="1">
      <c r="A29" s="149" t="s">
        <v>9</v>
      </c>
      <c r="B29" s="12"/>
      <c r="C29" s="105" t="s">
        <v>32</v>
      </c>
      <c r="D29" s="112" t="s">
        <v>48</v>
      </c>
      <c r="E29" s="112" t="s">
        <v>53</v>
      </c>
      <c r="F29" s="112" t="s">
        <v>34</v>
      </c>
      <c r="G29" s="113">
        <v>4</v>
      </c>
      <c r="H29" s="111" t="s">
        <v>49</v>
      </c>
      <c r="I29" s="63" t="s">
        <v>26</v>
      </c>
      <c r="J29" s="67">
        <v>0.138</v>
      </c>
      <c r="K29" s="67">
        <v>0.1329</v>
      </c>
      <c r="L29" s="67">
        <v>0.226</v>
      </c>
      <c r="M29" s="67">
        <v>0.218</v>
      </c>
      <c r="N29" s="67">
        <v>0.138</v>
      </c>
      <c r="O29" s="114">
        <v>0.134</v>
      </c>
      <c r="P29" s="116">
        <v>0.25</v>
      </c>
      <c r="Q29" s="119" t="str">
        <f>CONCATENATE(C29,D29,E29,"-",G29)</f>
        <v>NAS1352N06-4</v>
      </c>
      <c r="R29" s="13"/>
      <c r="S29" s="182"/>
      <c r="T29" s="182"/>
      <c r="U29" s="182"/>
      <c r="V29" s="182"/>
      <c r="W29" s="183"/>
      <c r="X29" s="150" t="s">
        <v>9</v>
      </c>
    </row>
    <row r="30" spans="1:24" ht="19.5" customHeight="1">
      <c r="A30" s="149"/>
      <c r="B30" s="12"/>
      <c r="C30" s="105" t="s">
        <v>32</v>
      </c>
      <c r="D30" s="112" t="s">
        <v>48</v>
      </c>
      <c r="E30" s="112" t="s">
        <v>53</v>
      </c>
      <c r="F30" s="112" t="s">
        <v>34</v>
      </c>
      <c r="G30" s="113">
        <v>5</v>
      </c>
      <c r="H30" s="111" t="s">
        <v>49</v>
      </c>
      <c r="I30" s="63" t="s">
        <v>26</v>
      </c>
      <c r="J30" s="67">
        <v>0.138</v>
      </c>
      <c r="K30" s="67">
        <v>0.1329</v>
      </c>
      <c r="L30" s="67">
        <v>0.226</v>
      </c>
      <c r="M30" s="67">
        <v>0.218</v>
      </c>
      <c r="N30" s="67">
        <v>0.138</v>
      </c>
      <c r="O30" s="114">
        <v>0.134</v>
      </c>
      <c r="P30" s="116">
        <v>0.312</v>
      </c>
      <c r="Q30" s="119" t="str">
        <f aca="true" t="shared" si="2" ref="Q30:Q37">CONCATENATE(C30,D30,E30,"-",G30)</f>
        <v>NAS1352N06-5</v>
      </c>
      <c r="R30" s="13"/>
      <c r="S30" s="182"/>
      <c r="T30" s="182"/>
      <c r="U30" s="182"/>
      <c r="V30" s="182"/>
      <c r="W30" s="183"/>
      <c r="X30" s="150"/>
    </row>
    <row r="31" spans="1:24" ht="19.5" customHeight="1">
      <c r="A31" s="149"/>
      <c r="B31" s="12"/>
      <c r="C31" s="105" t="s">
        <v>32</v>
      </c>
      <c r="D31" s="112" t="s">
        <v>48</v>
      </c>
      <c r="E31" s="112" t="s">
        <v>53</v>
      </c>
      <c r="F31" s="112" t="s">
        <v>34</v>
      </c>
      <c r="G31" s="113">
        <v>6</v>
      </c>
      <c r="H31" s="111" t="s">
        <v>49</v>
      </c>
      <c r="I31" s="63" t="s">
        <v>26</v>
      </c>
      <c r="J31" s="67">
        <v>0.138</v>
      </c>
      <c r="K31" s="67">
        <v>0.1329</v>
      </c>
      <c r="L31" s="67">
        <v>0.226</v>
      </c>
      <c r="M31" s="67">
        <v>0.218</v>
      </c>
      <c r="N31" s="67">
        <v>0.138</v>
      </c>
      <c r="O31" s="114">
        <v>0.134</v>
      </c>
      <c r="P31" s="116">
        <v>0.375</v>
      </c>
      <c r="Q31" s="119" t="str">
        <f t="shared" si="2"/>
        <v>NAS1352N06-6</v>
      </c>
      <c r="R31" s="13"/>
      <c r="S31" s="182"/>
      <c r="T31" s="182"/>
      <c r="U31" s="182"/>
      <c r="V31" s="182"/>
      <c r="W31" s="183"/>
      <c r="X31" s="150"/>
    </row>
    <row r="32" spans="1:24" ht="19.5" customHeight="1">
      <c r="A32" s="149"/>
      <c r="B32" s="12"/>
      <c r="C32" s="105" t="s">
        <v>32</v>
      </c>
      <c r="D32" s="112" t="s">
        <v>48</v>
      </c>
      <c r="E32" s="112" t="s">
        <v>53</v>
      </c>
      <c r="F32" s="112" t="s">
        <v>34</v>
      </c>
      <c r="G32" s="113">
        <v>7</v>
      </c>
      <c r="H32" s="111" t="s">
        <v>49</v>
      </c>
      <c r="I32" s="63" t="s">
        <v>26</v>
      </c>
      <c r="J32" s="67">
        <v>0.138</v>
      </c>
      <c r="K32" s="67">
        <v>0.1329</v>
      </c>
      <c r="L32" s="67">
        <v>0.226</v>
      </c>
      <c r="M32" s="67">
        <v>0.218</v>
      </c>
      <c r="N32" s="67">
        <v>0.138</v>
      </c>
      <c r="O32" s="114">
        <v>0.134</v>
      </c>
      <c r="P32" s="116">
        <v>0.438</v>
      </c>
      <c r="Q32" s="119" t="str">
        <f t="shared" si="2"/>
        <v>NAS1352N06-7</v>
      </c>
      <c r="R32" s="13"/>
      <c r="S32" s="182"/>
      <c r="T32" s="182"/>
      <c r="U32" s="182"/>
      <c r="V32" s="182"/>
      <c r="W32" s="183"/>
      <c r="X32" s="150"/>
    </row>
    <row r="33" spans="1:24" ht="19.5" customHeight="1">
      <c r="A33" s="149"/>
      <c r="B33" s="12"/>
      <c r="C33" s="105" t="s">
        <v>32</v>
      </c>
      <c r="D33" s="112" t="s">
        <v>48</v>
      </c>
      <c r="E33" s="112" t="s">
        <v>53</v>
      </c>
      <c r="F33" s="112" t="s">
        <v>34</v>
      </c>
      <c r="G33" s="113">
        <v>8</v>
      </c>
      <c r="H33" s="111" t="s">
        <v>49</v>
      </c>
      <c r="I33" s="63" t="s">
        <v>26</v>
      </c>
      <c r="J33" s="67">
        <v>0.138</v>
      </c>
      <c r="K33" s="67">
        <v>0.1329</v>
      </c>
      <c r="L33" s="67">
        <v>0.226</v>
      </c>
      <c r="M33" s="67">
        <v>0.218</v>
      </c>
      <c r="N33" s="67">
        <v>0.138</v>
      </c>
      <c r="O33" s="114">
        <v>0.134</v>
      </c>
      <c r="P33" s="116">
        <v>0.5</v>
      </c>
      <c r="Q33" s="119" t="str">
        <f t="shared" si="2"/>
        <v>NAS1352N06-8</v>
      </c>
      <c r="R33" s="13"/>
      <c r="S33" s="182"/>
      <c r="T33" s="182"/>
      <c r="U33" s="182"/>
      <c r="V33" s="182"/>
      <c r="W33" s="183"/>
      <c r="X33" s="150"/>
    </row>
    <row r="34" spans="1:24" ht="19.5" customHeight="1">
      <c r="A34" s="149"/>
      <c r="B34" s="12"/>
      <c r="C34" s="105" t="s">
        <v>32</v>
      </c>
      <c r="D34" s="112" t="s">
        <v>48</v>
      </c>
      <c r="E34" s="112" t="s">
        <v>53</v>
      </c>
      <c r="F34" s="112" t="s">
        <v>34</v>
      </c>
      <c r="G34" s="113">
        <v>10</v>
      </c>
      <c r="H34" s="111" t="s">
        <v>49</v>
      </c>
      <c r="I34" s="63" t="s">
        <v>26</v>
      </c>
      <c r="J34" s="67">
        <v>0.138</v>
      </c>
      <c r="K34" s="67">
        <v>0.1329</v>
      </c>
      <c r="L34" s="67">
        <v>0.226</v>
      </c>
      <c r="M34" s="67">
        <v>0.218</v>
      </c>
      <c r="N34" s="67">
        <v>0.138</v>
      </c>
      <c r="O34" s="114">
        <v>0.134</v>
      </c>
      <c r="P34" s="116">
        <v>0.625</v>
      </c>
      <c r="Q34" s="119" t="str">
        <f t="shared" si="2"/>
        <v>NAS1352N06-10</v>
      </c>
      <c r="R34" s="13"/>
      <c r="S34" s="182"/>
      <c r="T34" s="182"/>
      <c r="U34" s="182"/>
      <c r="V34" s="182"/>
      <c r="W34" s="183"/>
      <c r="X34" s="150"/>
    </row>
    <row r="35" spans="1:24" ht="19.5" customHeight="1">
      <c r="A35" s="149"/>
      <c r="B35" s="12"/>
      <c r="C35" s="105" t="s">
        <v>32</v>
      </c>
      <c r="D35" s="112" t="s">
        <v>48</v>
      </c>
      <c r="E35" s="112" t="s">
        <v>53</v>
      </c>
      <c r="F35" s="112" t="s">
        <v>34</v>
      </c>
      <c r="G35" s="113">
        <v>12</v>
      </c>
      <c r="H35" s="111" t="s">
        <v>49</v>
      </c>
      <c r="I35" s="63" t="s">
        <v>26</v>
      </c>
      <c r="J35" s="67">
        <v>0.138</v>
      </c>
      <c r="K35" s="67">
        <v>0.1329</v>
      </c>
      <c r="L35" s="67">
        <v>0.226</v>
      </c>
      <c r="M35" s="67">
        <v>0.218</v>
      </c>
      <c r="N35" s="67">
        <v>0.138</v>
      </c>
      <c r="O35" s="114">
        <v>0.134</v>
      </c>
      <c r="P35" s="116">
        <v>0.75</v>
      </c>
      <c r="Q35" s="119" t="str">
        <f t="shared" si="2"/>
        <v>NAS1352N06-12</v>
      </c>
      <c r="R35" s="13"/>
      <c r="S35" s="182"/>
      <c r="T35" s="182"/>
      <c r="U35" s="182"/>
      <c r="V35" s="182"/>
      <c r="W35" s="183"/>
      <c r="X35" s="150"/>
    </row>
    <row r="36" spans="1:24" ht="19.5" customHeight="1">
      <c r="A36" s="149"/>
      <c r="B36" s="12"/>
      <c r="C36" s="105" t="s">
        <v>32</v>
      </c>
      <c r="D36" s="112" t="s">
        <v>48</v>
      </c>
      <c r="E36" s="112" t="s">
        <v>53</v>
      </c>
      <c r="F36" s="112" t="s">
        <v>34</v>
      </c>
      <c r="G36" s="113">
        <v>14</v>
      </c>
      <c r="H36" s="111" t="s">
        <v>49</v>
      </c>
      <c r="I36" s="63" t="s">
        <v>26</v>
      </c>
      <c r="J36" s="67">
        <v>0.138</v>
      </c>
      <c r="K36" s="67">
        <v>0.1329</v>
      </c>
      <c r="L36" s="67">
        <v>0.226</v>
      </c>
      <c r="M36" s="67">
        <v>0.218</v>
      </c>
      <c r="N36" s="67">
        <v>0.138</v>
      </c>
      <c r="O36" s="114">
        <v>0.134</v>
      </c>
      <c r="P36" s="116">
        <v>0.875</v>
      </c>
      <c r="Q36" s="119" t="str">
        <f t="shared" si="2"/>
        <v>NAS1352N06-14</v>
      </c>
      <c r="R36" s="13"/>
      <c r="S36" s="182"/>
      <c r="T36" s="182"/>
      <c r="U36" s="182"/>
      <c r="V36" s="182"/>
      <c r="W36" s="183"/>
      <c r="X36" s="150"/>
    </row>
    <row r="37" spans="1:24" ht="19.5" customHeight="1">
      <c r="A37" s="149"/>
      <c r="B37" s="12"/>
      <c r="C37" s="105" t="s">
        <v>32</v>
      </c>
      <c r="D37" s="112" t="s">
        <v>48</v>
      </c>
      <c r="E37" s="112" t="s">
        <v>53</v>
      </c>
      <c r="F37" s="112" t="s">
        <v>34</v>
      </c>
      <c r="G37" s="113">
        <v>16</v>
      </c>
      <c r="H37" s="111" t="s">
        <v>49</v>
      </c>
      <c r="I37" s="63" t="s">
        <v>26</v>
      </c>
      <c r="J37" s="67">
        <v>0.138</v>
      </c>
      <c r="K37" s="67">
        <v>0.1329</v>
      </c>
      <c r="L37" s="67">
        <v>0.226</v>
      </c>
      <c r="M37" s="67">
        <v>0.218</v>
      </c>
      <c r="N37" s="67">
        <v>0.138</v>
      </c>
      <c r="O37" s="114">
        <v>0.134</v>
      </c>
      <c r="P37" s="116">
        <v>1</v>
      </c>
      <c r="Q37" s="119" t="str">
        <f t="shared" si="2"/>
        <v>NAS1352N06-16</v>
      </c>
      <c r="R37" s="13"/>
      <c r="S37" s="182"/>
      <c r="T37" s="182"/>
      <c r="U37" s="182"/>
      <c r="V37" s="182"/>
      <c r="W37" s="183"/>
      <c r="X37" s="150"/>
    </row>
    <row r="38" spans="1:24" ht="19.5" customHeight="1">
      <c r="A38" s="149"/>
      <c r="B38" s="12"/>
      <c r="C38" s="9"/>
      <c r="D38" s="63"/>
      <c r="E38" s="115"/>
      <c r="F38" s="115"/>
      <c r="G38" s="113"/>
      <c r="H38" s="67"/>
      <c r="I38" s="63"/>
      <c r="J38" s="67"/>
      <c r="K38" s="67"/>
      <c r="L38" s="67"/>
      <c r="M38" s="67"/>
      <c r="N38" s="67"/>
      <c r="O38" s="67"/>
      <c r="P38" s="4"/>
      <c r="Q38" s="119"/>
      <c r="R38" s="13"/>
      <c r="S38" s="182"/>
      <c r="T38" s="182"/>
      <c r="U38" s="182"/>
      <c r="V38" s="182"/>
      <c r="W38" s="183"/>
      <c r="X38" s="150"/>
    </row>
    <row r="39" spans="1:24" ht="19.5" customHeight="1">
      <c r="A39" s="149"/>
      <c r="B39" s="12"/>
      <c r="C39" s="9"/>
      <c r="D39" s="63"/>
      <c r="E39" s="115"/>
      <c r="F39" s="115"/>
      <c r="G39" s="113"/>
      <c r="H39" s="67"/>
      <c r="I39" s="63"/>
      <c r="J39" s="67"/>
      <c r="K39" s="67"/>
      <c r="L39" s="67"/>
      <c r="M39" s="67"/>
      <c r="N39" s="67"/>
      <c r="O39" s="67"/>
      <c r="P39" s="4"/>
      <c r="Q39" s="119"/>
      <c r="R39" s="13"/>
      <c r="S39" s="182"/>
      <c r="T39" s="182"/>
      <c r="U39" s="182"/>
      <c r="V39" s="182"/>
      <c r="W39" s="183"/>
      <c r="X39" s="150"/>
    </row>
    <row r="40" spans="1:24" ht="19.5" customHeight="1">
      <c r="A40" s="149"/>
      <c r="B40" s="12"/>
      <c r="C40" s="9"/>
      <c r="D40" s="63"/>
      <c r="E40" s="115"/>
      <c r="F40" s="115"/>
      <c r="G40" s="113"/>
      <c r="H40" s="67"/>
      <c r="I40" s="63"/>
      <c r="J40" s="67"/>
      <c r="K40" s="67"/>
      <c r="L40" s="67"/>
      <c r="M40" s="67"/>
      <c r="N40" s="67"/>
      <c r="O40" s="67"/>
      <c r="P40" s="4"/>
      <c r="Q40" s="119"/>
      <c r="R40" s="13"/>
      <c r="S40" s="182"/>
      <c r="T40" s="182"/>
      <c r="U40" s="182"/>
      <c r="V40" s="182"/>
      <c r="W40" s="183"/>
      <c r="X40" s="150"/>
    </row>
    <row r="41" spans="1:24" ht="19.5" customHeight="1">
      <c r="A41" s="185"/>
      <c r="B41" s="12"/>
      <c r="C41" s="9"/>
      <c r="D41" s="63"/>
      <c r="E41" s="115"/>
      <c r="F41" s="115"/>
      <c r="G41" s="113"/>
      <c r="H41" s="67"/>
      <c r="I41" s="63"/>
      <c r="J41" s="67"/>
      <c r="K41" s="67"/>
      <c r="L41" s="67"/>
      <c r="M41" s="67"/>
      <c r="N41" s="67"/>
      <c r="O41" s="67"/>
      <c r="P41" s="4"/>
      <c r="Q41" s="119"/>
      <c r="R41" s="13"/>
      <c r="S41" s="182"/>
      <c r="T41" s="182"/>
      <c r="U41" s="182"/>
      <c r="V41" s="182"/>
      <c r="W41" s="183"/>
      <c r="X41" s="184"/>
    </row>
    <row r="42" spans="1:24" ht="19.5" customHeight="1">
      <c r="A42" s="149" t="s">
        <v>17</v>
      </c>
      <c r="B42" s="12"/>
      <c r="C42" s="9"/>
      <c r="D42" s="63"/>
      <c r="E42" s="115"/>
      <c r="F42" s="115"/>
      <c r="G42" s="113"/>
      <c r="H42" s="67"/>
      <c r="I42" s="63"/>
      <c r="J42" s="67"/>
      <c r="K42" s="67"/>
      <c r="L42" s="67"/>
      <c r="M42" s="67"/>
      <c r="N42" s="67"/>
      <c r="O42" s="67"/>
      <c r="P42" s="4"/>
      <c r="Q42" s="3"/>
      <c r="R42" s="13"/>
      <c r="S42" s="13"/>
      <c r="T42" s="13"/>
      <c r="U42" s="13"/>
      <c r="V42" s="13"/>
      <c r="W42" s="14"/>
      <c r="X42" s="150" t="s">
        <v>17</v>
      </c>
    </row>
    <row r="43" spans="1:24" ht="19.5" customHeight="1">
      <c r="A43" s="149"/>
      <c r="B43" s="12"/>
      <c r="C43" s="9"/>
      <c r="D43" s="63"/>
      <c r="E43" s="115"/>
      <c r="F43" s="115"/>
      <c r="G43" s="113"/>
      <c r="H43" s="67"/>
      <c r="I43" s="63"/>
      <c r="J43" s="67"/>
      <c r="K43" s="67"/>
      <c r="L43" s="67"/>
      <c r="M43" s="67"/>
      <c r="N43" s="67"/>
      <c r="O43" s="67"/>
      <c r="P43" s="4"/>
      <c r="Q43" s="119"/>
      <c r="R43" s="210"/>
      <c r="S43" s="210"/>
      <c r="T43" s="211"/>
      <c r="U43" s="212"/>
      <c r="V43" s="211"/>
      <c r="W43" s="213"/>
      <c r="X43" s="150"/>
    </row>
    <row r="44" spans="1:24" ht="19.5" customHeight="1">
      <c r="A44" s="149"/>
      <c r="B44" s="12"/>
      <c r="C44" s="9"/>
      <c r="D44" s="63"/>
      <c r="E44" s="115"/>
      <c r="F44" s="115"/>
      <c r="G44" s="113"/>
      <c r="H44" s="67"/>
      <c r="I44" s="63"/>
      <c r="J44" s="67"/>
      <c r="K44" s="67"/>
      <c r="L44" s="67"/>
      <c r="M44" s="67"/>
      <c r="N44" s="67"/>
      <c r="O44" s="67"/>
      <c r="P44" s="4"/>
      <c r="Q44" s="119"/>
      <c r="R44" s="13"/>
      <c r="S44" s="13"/>
      <c r="T44" s="212"/>
      <c r="U44" s="212"/>
      <c r="V44" s="212"/>
      <c r="W44" s="213"/>
      <c r="X44" s="150"/>
    </row>
    <row r="45" spans="1:24" ht="19.5" customHeight="1">
      <c r="A45" s="149"/>
      <c r="B45" s="12"/>
      <c r="C45" s="9"/>
      <c r="D45" s="63"/>
      <c r="E45" s="115"/>
      <c r="F45" s="115"/>
      <c r="G45" s="113"/>
      <c r="H45" s="67"/>
      <c r="I45" s="63"/>
      <c r="J45" s="67"/>
      <c r="K45" s="67"/>
      <c r="L45" s="67"/>
      <c r="M45" s="67"/>
      <c r="N45" s="67"/>
      <c r="O45" s="67"/>
      <c r="P45" s="4"/>
      <c r="Q45" s="119"/>
      <c r="R45" s="13"/>
      <c r="S45" s="13"/>
      <c r="T45" s="212"/>
      <c r="U45" s="212"/>
      <c r="V45" s="212"/>
      <c r="W45" s="213"/>
      <c r="X45" s="150"/>
    </row>
    <row r="46" spans="1:24" ht="19.5" customHeight="1">
      <c r="A46" s="149"/>
      <c r="B46" s="12"/>
      <c r="C46" s="9"/>
      <c r="D46" s="63"/>
      <c r="E46" s="115"/>
      <c r="F46" s="115"/>
      <c r="G46" s="113"/>
      <c r="H46" s="67"/>
      <c r="I46" s="63"/>
      <c r="J46" s="67"/>
      <c r="K46" s="67"/>
      <c r="L46" s="67"/>
      <c r="M46" s="67"/>
      <c r="N46" s="67"/>
      <c r="O46" s="67"/>
      <c r="P46" s="4"/>
      <c r="Q46" s="119"/>
      <c r="R46" s="13"/>
      <c r="S46" s="13"/>
      <c r="T46" s="212"/>
      <c r="U46" s="212"/>
      <c r="V46" s="212"/>
      <c r="W46" s="213"/>
      <c r="X46" s="150"/>
    </row>
    <row r="47" spans="1:24" ht="19.5" customHeight="1">
      <c r="A47" s="149"/>
      <c r="B47" s="12"/>
      <c r="C47" s="9"/>
      <c r="D47" s="63"/>
      <c r="E47" s="115"/>
      <c r="F47" s="115"/>
      <c r="G47" s="113"/>
      <c r="H47" s="67"/>
      <c r="I47" s="63"/>
      <c r="J47" s="67"/>
      <c r="K47" s="67"/>
      <c r="L47" s="67"/>
      <c r="M47" s="67"/>
      <c r="N47" s="67"/>
      <c r="O47" s="67"/>
      <c r="P47" s="4"/>
      <c r="Q47" s="119"/>
      <c r="R47" s="13"/>
      <c r="S47" s="13"/>
      <c r="T47" s="210"/>
      <c r="U47" s="210"/>
      <c r="V47" s="210"/>
      <c r="W47" s="214"/>
      <c r="X47" s="150"/>
    </row>
    <row r="48" spans="1:24" ht="19.5" customHeight="1">
      <c r="A48" s="149"/>
      <c r="B48" s="12"/>
      <c r="C48" s="9"/>
      <c r="D48" s="63"/>
      <c r="E48" s="115"/>
      <c r="F48" s="115"/>
      <c r="G48" s="113"/>
      <c r="H48" s="67"/>
      <c r="I48" s="63"/>
      <c r="J48" s="67"/>
      <c r="K48" s="67"/>
      <c r="L48" s="67"/>
      <c r="M48" s="67"/>
      <c r="N48" s="67"/>
      <c r="O48" s="67"/>
      <c r="P48" s="4"/>
      <c r="Q48" s="119"/>
      <c r="R48" s="13"/>
      <c r="S48" s="13"/>
      <c r="T48" s="167"/>
      <c r="U48" s="167"/>
      <c r="V48" s="167"/>
      <c r="W48" s="168"/>
      <c r="X48" s="150"/>
    </row>
    <row r="49" spans="1:24" ht="19.5" customHeight="1">
      <c r="A49" s="149"/>
      <c r="B49" s="12"/>
      <c r="C49" s="9"/>
      <c r="D49" s="63"/>
      <c r="E49" s="115"/>
      <c r="F49" s="115"/>
      <c r="G49" s="113"/>
      <c r="H49" s="67"/>
      <c r="I49" s="63"/>
      <c r="J49" s="67"/>
      <c r="K49" s="67"/>
      <c r="L49" s="67"/>
      <c r="M49" s="67"/>
      <c r="N49" s="67"/>
      <c r="O49" s="67"/>
      <c r="P49" s="4"/>
      <c r="Q49" s="119"/>
      <c r="R49" s="13"/>
      <c r="S49" s="13"/>
      <c r="T49" s="167"/>
      <c r="U49" s="167"/>
      <c r="V49" s="167"/>
      <c r="W49" s="168"/>
      <c r="X49" s="150"/>
    </row>
    <row r="50" spans="1:24" ht="19.5" customHeight="1">
      <c r="A50" s="149"/>
      <c r="B50" s="12"/>
      <c r="C50" s="9"/>
      <c r="D50" s="63"/>
      <c r="E50" s="115"/>
      <c r="F50" s="115"/>
      <c r="G50" s="113"/>
      <c r="H50" s="67"/>
      <c r="I50" s="63"/>
      <c r="J50" s="67"/>
      <c r="K50" s="67"/>
      <c r="L50" s="67"/>
      <c r="M50" s="67"/>
      <c r="N50" s="67"/>
      <c r="O50" s="67"/>
      <c r="P50" s="4"/>
      <c r="Q50" s="119"/>
      <c r="R50" s="13"/>
      <c r="S50" s="13"/>
      <c r="T50" s="167"/>
      <c r="U50" s="167"/>
      <c r="V50" s="167"/>
      <c r="W50" s="168"/>
      <c r="X50" s="150"/>
    </row>
    <row r="51" spans="1:24" ht="19.5" customHeight="1" thickBot="1">
      <c r="A51" s="149"/>
      <c r="B51" s="12"/>
      <c r="C51" s="9"/>
      <c r="D51" s="63"/>
      <c r="E51" s="115"/>
      <c r="F51" s="115"/>
      <c r="G51" s="113"/>
      <c r="H51" s="67"/>
      <c r="I51" s="63"/>
      <c r="J51" s="67"/>
      <c r="K51" s="67"/>
      <c r="L51" s="67"/>
      <c r="M51" s="67"/>
      <c r="N51" s="67"/>
      <c r="O51" s="67"/>
      <c r="P51" s="4"/>
      <c r="Q51" s="119"/>
      <c r="R51" s="13"/>
      <c r="S51" s="13"/>
      <c r="T51" s="167"/>
      <c r="U51" s="167"/>
      <c r="V51" s="167"/>
      <c r="W51" s="168"/>
      <c r="X51" s="150"/>
    </row>
    <row r="52" spans="1:24" ht="19.5" customHeight="1">
      <c r="A52" s="149"/>
      <c r="B52" s="12"/>
      <c r="C52" s="9"/>
      <c r="D52" s="63"/>
      <c r="E52" s="115"/>
      <c r="F52" s="115"/>
      <c r="G52" s="113"/>
      <c r="H52" s="67"/>
      <c r="I52" s="63"/>
      <c r="J52" s="67"/>
      <c r="K52" s="67"/>
      <c r="L52" s="67"/>
      <c r="M52" s="67"/>
      <c r="N52" s="67"/>
      <c r="O52" s="67"/>
      <c r="P52" s="4"/>
      <c r="Q52" s="119"/>
      <c r="R52" s="13"/>
      <c r="S52" s="13"/>
      <c r="T52" s="8" t="s">
        <v>8</v>
      </c>
      <c r="U52" s="203" t="s">
        <v>6</v>
      </c>
      <c r="V52" s="203"/>
      <c r="W52" s="5" t="s">
        <v>7</v>
      </c>
      <c r="X52" s="150"/>
    </row>
    <row r="53" spans="1:24" ht="19.5" customHeight="1">
      <c r="A53" s="149"/>
      <c r="B53" s="12"/>
      <c r="C53" s="9"/>
      <c r="D53" s="63"/>
      <c r="E53" s="115"/>
      <c r="F53" s="115"/>
      <c r="G53" s="113"/>
      <c r="H53" s="67"/>
      <c r="I53" s="63"/>
      <c r="J53" s="67"/>
      <c r="K53" s="67"/>
      <c r="L53" s="67"/>
      <c r="M53" s="67"/>
      <c r="N53" s="67"/>
      <c r="O53" s="67"/>
      <c r="P53" s="4"/>
      <c r="Q53" s="119"/>
      <c r="R53" s="13"/>
      <c r="S53" s="13"/>
      <c r="T53" s="215" t="s">
        <v>9</v>
      </c>
      <c r="U53" s="141" t="s">
        <v>32</v>
      </c>
      <c r="V53" s="142"/>
      <c r="W53" s="144" t="s">
        <v>10</v>
      </c>
      <c r="X53" s="150"/>
    </row>
    <row r="54" spans="1:24" ht="19.5" customHeight="1" thickBot="1">
      <c r="A54" s="149"/>
      <c r="B54" s="12"/>
      <c r="C54" s="74"/>
      <c r="D54" s="64"/>
      <c r="E54" s="117"/>
      <c r="F54" s="117"/>
      <c r="G54" s="118"/>
      <c r="H54" s="72"/>
      <c r="I54" s="64"/>
      <c r="J54" s="72"/>
      <c r="K54" s="72"/>
      <c r="L54" s="72"/>
      <c r="M54" s="72"/>
      <c r="N54" s="72"/>
      <c r="O54" s="72"/>
      <c r="P54" s="73"/>
      <c r="Q54" s="120"/>
      <c r="R54" s="13"/>
      <c r="S54" s="13"/>
      <c r="T54" s="162"/>
      <c r="U54" s="143"/>
      <c r="V54" s="140"/>
      <c r="W54" s="145"/>
      <c r="X54" s="150"/>
    </row>
    <row r="55" spans="1:24" ht="19.5" customHeight="1" thickBot="1">
      <c r="A55" s="65"/>
      <c r="B55" s="15"/>
      <c r="C55" s="40"/>
      <c r="D55" s="33"/>
      <c r="E55" s="32"/>
      <c r="F55" s="32"/>
      <c r="G55" s="109"/>
      <c r="H55" s="40"/>
      <c r="I55" s="33"/>
      <c r="J55" s="40"/>
      <c r="K55" s="40"/>
      <c r="L55" s="40"/>
      <c r="M55" s="40"/>
      <c r="N55" s="40"/>
      <c r="O55" s="40"/>
      <c r="P55" s="40"/>
      <c r="Q55" s="75"/>
      <c r="R55" s="16"/>
      <c r="S55" s="16"/>
      <c r="T55" s="205" t="s">
        <v>11</v>
      </c>
      <c r="U55" s="147"/>
      <c r="V55" s="147" t="s">
        <v>12</v>
      </c>
      <c r="W55" s="148"/>
      <c r="X55" s="68"/>
    </row>
    <row r="56" spans="1:24" s="18" customFormat="1" ht="19.5" customHeight="1">
      <c r="A56" s="71"/>
      <c r="B56" s="206">
        <v>4</v>
      </c>
      <c r="C56" s="207"/>
      <c r="D56" s="207"/>
      <c r="E56" s="207"/>
      <c r="F56" s="207"/>
      <c r="G56" s="207"/>
      <c r="H56" s="208"/>
      <c r="I56" s="209">
        <v>3</v>
      </c>
      <c r="J56" s="209"/>
      <c r="K56" s="140"/>
      <c r="L56" s="136">
        <v>2</v>
      </c>
      <c r="M56" s="137"/>
      <c r="N56" s="137"/>
      <c r="O56" s="137"/>
      <c r="P56" s="137"/>
      <c r="Q56" s="137"/>
      <c r="R56" s="136">
        <v>1</v>
      </c>
      <c r="S56" s="137"/>
      <c r="T56" s="137"/>
      <c r="U56" s="137"/>
      <c r="V56" s="137"/>
      <c r="W56" s="137"/>
      <c r="X56" s="21"/>
    </row>
  </sheetData>
  <sheetProtection/>
  <mergeCells count="111">
    <mergeCell ref="T55:U55"/>
    <mergeCell ref="V55:W55"/>
    <mergeCell ref="B56:H56"/>
    <mergeCell ref="I56:K56"/>
    <mergeCell ref="L56:Q56"/>
    <mergeCell ref="R56:W56"/>
    <mergeCell ref="X42:X54"/>
    <mergeCell ref="R43:S43"/>
    <mergeCell ref="T43:U46"/>
    <mergeCell ref="V43:W46"/>
    <mergeCell ref="T47:W47"/>
    <mergeCell ref="T48:W51"/>
    <mergeCell ref="U52:V52"/>
    <mergeCell ref="T53:T54"/>
    <mergeCell ref="U53:V54"/>
    <mergeCell ref="W53:W54"/>
    <mergeCell ref="S33:U33"/>
    <mergeCell ref="V33:W33"/>
    <mergeCell ref="S34:U34"/>
    <mergeCell ref="V34:W34"/>
    <mergeCell ref="S35:U35"/>
    <mergeCell ref="V35:W35"/>
    <mergeCell ref="V28:W28"/>
    <mergeCell ref="S29:U29"/>
    <mergeCell ref="V29:W29"/>
    <mergeCell ref="X29:X41"/>
    <mergeCell ref="S30:U30"/>
    <mergeCell ref="V30:W30"/>
    <mergeCell ref="S31:U31"/>
    <mergeCell ref="V31:W31"/>
    <mergeCell ref="S32:U32"/>
    <mergeCell ref="V32:W32"/>
    <mergeCell ref="X16:X28"/>
    <mergeCell ref="S17:U17"/>
    <mergeCell ref="V17:W17"/>
    <mergeCell ref="S18:U18"/>
    <mergeCell ref="V18:W18"/>
    <mergeCell ref="S19:U19"/>
    <mergeCell ref="V19:W19"/>
    <mergeCell ref="S20:U20"/>
    <mergeCell ref="V20:W20"/>
    <mergeCell ref="S21:U21"/>
    <mergeCell ref="X3:X15"/>
    <mergeCell ref="S4:U4"/>
    <mergeCell ref="V4:W4"/>
    <mergeCell ref="S5:U5"/>
    <mergeCell ref="V5:W5"/>
    <mergeCell ref="S6:U6"/>
    <mergeCell ref="V6:W6"/>
    <mergeCell ref="S7:U7"/>
    <mergeCell ref="V7:W7"/>
    <mergeCell ref="S8:U8"/>
    <mergeCell ref="B1:H1"/>
    <mergeCell ref="I1:K1"/>
    <mergeCell ref="L1:Q1"/>
    <mergeCell ref="R1:W1"/>
    <mergeCell ref="C3:G3"/>
    <mergeCell ref="H3:H4"/>
    <mergeCell ref="N3:N4"/>
    <mergeCell ref="O3:O4"/>
    <mergeCell ref="P3:P4"/>
    <mergeCell ref="Q3:Q4"/>
    <mergeCell ref="A42:A54"/>
    <mergeCell ref="S40:U40"/>
    <mergeCell ref="V40:W40"/>
    <mergeCell ref="S41:U41"/>
    <mergeCell ref="V41:W41"/>
    <mergeCell ref="S38:U38"/>
    <mergeCell ref="V38:W38"/>
    <mergeCell ref="S39:U39"/>
    <mergeCell ref="V39:W39"/>
    <mergeCell ref="S36:U36"/>
    <mergeCell ref="V36:W36"/>
    <mergeCell ref="S37:U37"/>
    <mergeCell ref="V37:W37"/>
    <mergeCell ref="A29:A41"/>
    <mergeCell ref="S26:U26"/>
    <mergeCell ref="V26:W26"/>
    <mergeCell ref="S27:U27"/>
    <mergeCell ref="V27:W27"/>
    <mergeCell ref="S28:U28"/>
    <mergeCell ref="S25:U25"/>
    <mergeCell ref="V25:W25"/>
    <mergeCell ref="A16:A28"/>
    <mergeCell ref="S13:U13"/>
    <mergeCell ref="V13:W13"/>
    <mergeCell ref="S14:U14"/>
    <mergeCell ref="V14:W14"/>
    <mergeCell ref="S15:U15"/>
    <mergeCell ref="V15:W15"/>
    <mergeCell ref="S16:U16"/>
    <mergeCell ref="V12:W12"/>
    <mergeCell ref="S9:U9"/>
    <mergeCell ref="V9:W9"/>
    <mergeCell ref="S10:U10"/>
    <mergeCell ref="V10:W10"/>
    <mergeCell ref="V23:W23"/>
    <mergeCell ref="V16:W16"/>
    <mergeCell ref="V21:W21"/>
    <mergeCell ref="S22:U22"/>
    <mergeCell ref="V22:W22"/>
    <mergeCell ref="V8:W8"/>
    <mergeCell ref="M3:M4"/>
    <mergeCell ref="A3:A15"/>
    <mergeCell ref="I3:I4"/>
    <mergeCell ref="J3:J4"/>
    <mergeCell ref="K3:K4"/>
    <mergeCell ref="L3:L4"/>
    <mergeCell ref="S11:U11"/>
    <mergeCell ref="V11:W11"/>
    <mergeCell ref="S12:U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Vanasse</dc:creator>
  <cp:keywords/>
  <dc:description/>
  <cp:lastModifiedBy>neil</cp:lastModifiedBy>
  <cp:lastPrinted>2011-09-12T23:33:55Z</cp:lastPrinted>
  <dcterms:created xsi:type="dcterms:W3CDTF">2011-09-12T21:23:03Z</dcterms:created>
  <dcterms:modified xsi:type="dcterms:W3CDTF">2014-04-09T13:03:57Z</dcterms:modified>
  <cp:category/>
  <cp:version/>
  <cp:contentType/>
  <cp:contentStatus/>
</cp:coreProperties>
</file>