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900" windowHeight="11130" tabRatio="826" firstSheet="1" activeTab="14"/>
  </bookViews>
  <sheets>
    <sheet name="NOTES-A" sheetId="1" r:id="rId1"/>
    <sheet name="hex_1.5-12" sheetId="2" r:id="rId2"/>
    <sheet name="hex_1.375-12" sheetId="3" r:id="rId3"/>
    <sheet name="hex_1.25-12" sheetId="4" r:id="rId4"/>
    <sheet name="hex_1.125-12" sheetId="5" r:id="rId5"/>
    <sheet name="hex_1-12" sheetId="6" r:id="rId6"/>
    <sheet name="hex_.875-14" sheetId="7" r:id="rId7"/>
    <sheet name="hex_.75-16" sheetId="8" r:id="rId8"/>
    <sheet name="hex_.625-18" sheetId="9" r:id="rId9"/>
    <sheet name="hex_.5625-18" sheetId="10" r:id="rId10"/>
    <sheet name="hex_.500-20" sheetId="11" r:id="rId11"/>
    <sheet name="hex_.4375-20" sheetId="12" r:id="rId12"/>
    <sheet name="hex_.375-24" sheetId="13" r:id="rId13"/>
    <sheet name="hex_.3125-24" sheetId="14" r:id="rId14"/>
    <sheet name="hex_0.25-28" sheetId="15" r:id="rId15"/>
  </sheets>
  <definedNames/>
  <calcPr fullCalcOnLoad="1"/>
</workbook>
</file>

<file path=xl/sharedStrings.xml><?xml version="1.0" encoding="utf-8"?>
<sst xmlns="http://schemas.openxmlformats.org/spreadsheetml/2006/main" count="1746" uniqueCount="56">
  <si>
    <t>PART NUMBER</t>
  </si>
  <si>
    <t>DESCRIPTION</t>
  </si>
  <si>
    <t>ZONE</t>
  </si>
  <si>
    <t>APPROVALS</t>
  </si>
  <si>
    <t>DRAFTER:</t>
  </si>
  <si>
    <t>ENGINEER:</t>
  </si>
  <si>
    <t>DRAWING NUMBER</t>
  </si>
  <si>
    <t>REV:</t>
  </si>
  <si>
    <t>SIZE:</t>
  </si>
  <si>
    <t>B</t>
  </si>
  <si>
    <t>-</t>
  </si>
  <si>
    <t>SCALE:</t>
  </si>
  <si>
    <t>SHEET ? OF ?</t>
  </si>
  <si>
    <t>REV LEVEL</t>
  </si>
  <si>
    <t>ASSOCIATED PART NUMBER</t>
  </si>
  <si>
    <t>RELEASE DESCRIPTION</t>
  </si>
  <si>
    <t>DATE</t>
  </si>
  <si>
    <t>A</t>
  </si>
  <si>
    <t>C</t>
  </si>
  <si>
    <t>D</t>
  </si>
  <si>
    <t>NOTES:</t>
  </si>
  <si>
    <t>.</t>
  </si>
  <si>
    <t>THIS DRAWING USED FOR SPECIFICATION OF STANDARD HARDWARE</t>
  </si>
  <si>
    <t>REFER TO APPROPRIATE MIL-STANDARD OR MANUFACTURERS DOCUMENTATION FOR COMPLETE SPECIFICATION</t>
  </si>
  <si>
    <t>SCALE: N/A</t>
  </si>
  <si>
    <t>N. VANASSE</t>
  </si>
  <si>
    <t>THREAD SIZE</t>
  </si>
  <si>
    <t xml:space="preserve"> -</t>
  </si>
  <si>
    <t>SPEC</t>
  </si>
  <si>
    <t>BODY D MAX</t>
  </si>
  <si>
    <t>BODY D MIN</t>
  </si>
  <si>
    <t>L (SEE SPEC FOR TOL)</t>
  </si>
  <si>
    <t>TRUE FOCUS ENGINEERING</t>
  </si>
  <si>
    <t>PART NUMBER (CONCATINATED)</t>
  </si>
  <si>
    <t>DASH</t>
  </si>
  <si>
    <t>No</t>
  </si>
  <si>
    <t>HEX HEAD BOLT STEEL GRADE-5 CADMIUM PL UNC-2A</t>
  </si>
  <si>
    <t>HEAD FLATS</t>
  </si>
  <si>
    <t>HEAD H</t>
  </si>
  <si>
    <t>1</t>
  </si>
  <si>
    <t>SCREW, CAP, HEXAGON HEAD (FINISHED HEXAGON BOLT), STEEL, GRADE 5, CADMIUM PLATED, UNF-2A</t>
  </si>
  <si>
    <t>MS90726</t>
  </si>
  <si>
    <t>1/4-28</t>
  </si>
  <si>
    <t>5/16-24</t>
  </si>
  <si>
    <t>3/8-24</t>
  </si>
  <si>
    <t>7/16-20</t>
  </si>
  <si>
    <t>1/2-20</t>
  </si>
  <si>
    <t>9/16-18</t>
  </si>
  <si>
    <t>5/8-18</t>
  </si>
  <si>
    <t>3/4-16</t>
  </si>
  <si>
    <t>7/8-14</t>
  </si>
  <si>
    <t>1-12</t>
  </si>
  <si>
    <t>1-1/8-12</t>
  </si>
  <si>
    <t>1-1/4-12</t>
  </si>
  <si>
    <t>1-3/8-12</t>
  </si>
  <si>
    <t>1-1/2-12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</si>
</sst>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right"/>
    </xf>
    <xf numFmtId="49" fontId="0" fillId="0" borderId="18" xfId="0" applyNumberFormat="1" applyBorder="1" applyAlignment="1">
      <alignment horizontal="left"/>
    </xf>
    <xf numFmtId="49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8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vertical="center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7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8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1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40" fillId="0" borderId="48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5" fontId="0" fillId="0" borderId="51" xfId="0" applyNumberFormat="1" applyBorder="1" applyAlignment="1">
      <alignment horizontal="center" wrapText="1"/>
    </xf>
    <xf numFmtId="165" fontId="0" fillId="0" borderId="24" xfId="0" applyNumberForma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4" fontId="0" fillId="0" borderId="39" xfId="0" applyNumberFormat="1" applyBorder="1" applyAlignment="1">
      <alignment horizontal="center" wrapText="1"/>
    </xf>
    <xf numFmtId="164" fontId="0" fillId="0" borderId="56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164" fontId="0" fillId="0" borderId="51" xfId="0" applyNumberForma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U53" sqref="U53:V54"/>
    </sheetView>
  </sheetViews>
  <sheetFormatPr defaultColWidth="9.140625" defaultRowHeight="15"/>
  <cols>
    <col min="1" max="1" width="4.7109375" style="19" customWidth="1"/>
    <col min="2" max="2" width="4.7109375" style="0" customWidth="1"/>
    <col min="3" max="4" width="5.7109375" style="50" customWidth="1"/>
    <col min="5" max="5" width="20.7109375" style="33" customWidth="1"/>
    <col min="6" max="6" width="7.7109375" style="35" customWidth="1"/>
    <col min="7" max="7" width="30.7109375" style="0" customWidth="1"/>
    <col min="8" max="8" width="10.7109375" style="0" customWidth="1"/>
    <col min="9" max="10" width="20.7109375" style="0" customWidth="1"/>
    <col min="11" max="11" width="20.7109375" style="50" customWidth="1"/>
    <col min="12" max="13" width="6.7109375" style="50" customWidth="1"/>
    <col min="14" max="14" width="4.7109375" style="0" customWidth="1"/>
    <col min="15" max="15" width="8.7109375" style="0" customWidth="1"/>
    <col min="16" max="16" width="16.7109375" style="0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47"/>
      <c r="B1" s="163">
        <v>4</v>
      </c>
      <c r="C1" s="164"/>
      <c r="D1" s="164"/>
      <c r="E1" s="164"/>
      <c r="F1" s="164"/>
      <c r="G1" s="165"/>
      <c r="H1" s="46"/>
      <c r="I1" s="164">
        <v>3</v>
      </c>
      <c r="J1" s="164"/>
      <c r="K1" s="165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>
      <c r="A2" s="48"/>
      <c r="B2" s="10"/>
      <c r="C2" s="37"/>
      <c r="D2" s="37"/>
      <c r="E2" s="28"/>
      <c r="F2" s="29"/>
      <c r="G2" s="11"/>
      <c r="H2" s="11"/>
      <c r="I2" s="11"/>
      <c r="J2" s="11"/>
      <c r="K2" s="37"/>
      <c r="L2" s="37"/>
      <c r="M2" s="37"/>
      <c r="N2" s="11"/>
      <c r="O2" s="168" t="s">
        <v>13</v>
      </c>
      <c r="P2" s="170" t="s">
        <v>14</v>
      </c>
      <c r="Q2" s="170"/>
      <c r="R2" s="172" t="s">
        <v>2</v>
      </c>
      <c r="S2" s="172" t="s">
        <v>15</v>
      </c>
      <c r="T2" s="172"/>
      <c r="U2" s="172"/>
      <c r="V2" s="172" t="s">
        <v>16</v>
      </c>
      <c r="W2" s="174"/>
      <c r="X2" s="43"/>
      <c r="Z2" s="25"/>
      <c r="AA2" s="26"/>
      <c r="AB2" s="27"/>
      <c r="AC2" s="13"/>
    </row>
    <row r="3" spans="1:29" ht="19.5" customHeight="1">
      <c r="A3" s="161" t="s">
        <v>19</v>
      </c>
      <c r="B3" s="12"/>
      <c r="C3" s="49" t="s">
        <v>20</v>
      </c>
      <c r="D3" s="49"/>
      <c r="E3" s="53"/>
      <c r="F3" s="49"/>
      <c r="G3" s="49"/>
      <c r="H3" s="49"/>
      <c r="I3" s="49"/>
      <c r="J3" s="49"/>
      <c r="K3" s="49"/>
      <c r="L3" s="55"/>
      <c r="M3" s="55"/>
      <c r="N3" s="13"/>
      <c r="O3" s="169"/>
      <c r="P3" s="171"/>
      <c r="Q3" s="171"/>
      <c r="R3" s="173"/>
      <c r="S3" s="173"/>
      <c r="T3" s="173"/>
      <c r="U3" s="173"/>
      <c r="V3" s="173"/>
      <c r="W3" s="175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13"/>
      <c r="O4" s="2"/>
      <c r="P4" s="178"/>
      <c r="Q4" s="178"/>
      <c r="R4" s="1"/>
      <c r="S4" s="178"/>
      <c r="T4" s="178"/>
      <c r="U4" s="178"/>
      <c r="V4" s="179"/>
      <c r="W4" s="180"/>
      <c r="X4" s="176"/>
    </row>
    <row r="5" spans="1:24" ht="19.5" customHeight="1">
      <c r="A5" s="161"/>
      <c r="B5" s="12"/>
      <c r="C5" s="24">
        <v>1</v>
      </c>
      <c r="D5" s="49" t="s">
        <v>21</v>
      </c>
      <c r="E5" s="53" t="s">
        <v>22</v>
      </c>
      <c r="F5" s="53"/>
      <c r="G5" s="49"/>
      <c r="H5" s="54"/>
      <c r="I5" s="49"/>
      <c r="J5" s="49"/>
      <c r="K5" s="49"/>
      <c r="L5" s="49"/>
      <c r="M5" s="49"/>
      <c r="N5" s="13"/>
      <c r="O5" s="2"/>
      <c r="P5" s="178"/>
      <c r="Q5" s="178"/>
      <c r="R5" s="1"/>
      <c r="S5" s="178"/>
      <c r="T5" s="178"/>
      <c r="U5" s="178"/>
      <c r="V5" s="179"/>
      <c r="W5" s="180"/>
      <c r="X5" s="176"/>
    </row>
    <row r="6" spans="1:24" ht="19.5" customHeight="1">
      <c r="A6" s="161"/>
      <c r="B6" s="12"/>
      <c r="C6" s="24">
        <f>C5+1</f>
        <v>2</v>
      </c>
      <c r="D6" s="49" t="s">
        <v>21</v>
      </c>
      <c r="E6" s="53" t="s">
        <v>23</v>
      </c>
      <c r="F6" s="53"/>
      <c r="G6" s="49"/>
      <c r="H6" s="54"/>
      <c r="I6" s="49"/>
      <c r="J6" s="49"/>
      <c r="K6" s="49"/>
      <c r="L6" s="49"/>
      <c r="M6" s="49"/>
      <c r="N6" s="13"/>
      <c r="O6" s="2"/>
      <c r="P6" s="178"/>
      <c r="Q6" s="178"/>
      <c r="R6" s="1"/>
      <c r="S6" s="178"/>
      <c r="T6" s="178"/>
      <c r="U6" s="178"/>
      <c r="V6" s="179"/>
      <c r="W6" s="180"/>
      <c r="X6" s="176"/>
    </row>
    <row r="7" spans="1:24" ht="19.5" customHeight="1">
      <c r="A7" s="161"/>
      <c r="B7" s="12"/>
      <c r="C7" s="24">
        <f aca="true" t="shared" si="0" ref="C7:C54">C6+1</f>
        <v>3</v>
      </c>
      <c r="D7" s="49" t="s">
        <v>21</v>
      </c>
      <c r="E7" s="53"/>
      <c r="F7" s="53"/>
      <c r="G7" s="49"/>
      <c r="H7" s="54"/>
      <c r="I7" s="49"/>
      <c r="J7" s="49"/>
      <c r="K7" s="49"/>
      <c r="L7" s="49"/>
      <c r="M7" s="49"/>
      <c r="N7" s="13"/>
      <c r="O7" s="2"/>
      <c r="P7" s="178"/>
      <c r="Q7" s="178"/>
      <c r="R7" s="1"/>
      <c r="S7" s="178"/>
      <c r="T7" s="178"/>
      <c r="U7" s="178"/>
      <c r="V7" s="179"/>
      <c r="W7" s="180"/>
      <c r="X7" s="176"/>
    </row>
    <row r="8" spans="1:24" ht="19.5" customHeight="1">
      <c r="A8" s="161"/>
      <c r="B8" s="12"/>
      <c r="C8" s="24">
        <f t="shared" si="0"/>
        <v>4</v>
      </c>
      <c r="D8" s="49" t="s">
        <v>21</v>
      </c>
      <c r="E8" s="53"/>
      <c r="F8" s="53"/>
      <c r="G8" s="49"/>
      <c r="H8" s="54"/>
      <c r="I8" s="49"/>
      <c r="J8" s="49"/>
      <c r="K8" s="49"/>
      <c r="L8" s="49"/>
      <c r="M8" s="49"/>
      <c r="N8" s="13"/>
      <c r="O8" s="2"/>
      <c r="P8" s="178"/>
      <c r="Q8" s="178"/>
      <c r="R8" s="1"/>
      <c r="S8" s="178"/>
      <c r="T8" s="178"/>
      <c r="U8" s="178"/>
      <c r="V8" s="179"/>
      <c r="W8" s="180"/>
      <c r="X8" s="176"/>
    </row>
    <row r="9" spans="1:24" ht="19.5" customHeight="1">
      <c r="A9" s="161"/>
      <c r="B9" s="12"/>
      <c r="C9" s="24">
        <f t="shared" si="0"/>
        <v>5</v>
      </c>
      <c r="D9" s="49" t="s">
        <v>21</v>
      </c>
      <c r="E9" s="53"/>
      <c r="F9" s="53"/>
      <c r="G9" s="49"/>
      <c r="H9" s="54"/>
      <c r="I9" s="49"/>
      <c r="J9" s="49"/>
      <c r="K9" s="49"/>
      <c r="L9" s="49"/>
      <c r="M9" s="49"/>
      <c r="N9" s="13"/>
      <c r="O9" s="2"/>
      <c r="P9" s="178"/>
      <c r="Q9" s="178"/>
      <c r="R9" s="1"/>
      <c r="S9" s="178"/>
      <c r="T9" s="178"/>
      <c r="U9" s="178"/>
      <c r="V9" s="179"/>
      <c r="W9" s="180"/>
      <c r="X9" s="176"/>
    </row>
    <row r="10" spans="1:24" ht="19.5" customHeight="1">
      <c r="A10" s="161"/>
      <c r="B10" s="12"/>
      <c r="C10" s="24">
        <f t="shared" si="0"/>
        <v>6</v>
      </c>
      <c r="D10" s="49" t="s">
        <v>21</v>
      </c>
      <c r="E10" s="53"/>
      <c r="F10" s="53"/>
      <c r="G10" s="49"/>
      <c r="H10" s="54"/>
      <c r="I10" s="49"/>
      <c r="J10" s="49"/>
      <c r="K10" s="49"/>
      <c r="L10" s="49"/>
      <c r="M10" s="49"/>
      <c r="N10" s="13"/>
      <c r="O10" s="2"/>
      <c r="P10" s="178"/>
      <c r="Q10" s="178"/>
      <c r="R10" s="1"/>
      <c r="S10" s="178"/>
      <c r="T10" s="178"/>
      <c r="U10" s="178"/>
      <c r="V10" s="179"/>
      <c r="W10" s="180"/>
      <c r="X10" s="176"/>
    </row>
    <row r="11" spans="1:24" ht="19.5" customHeight="1">
      <c r="A11" s="161"/>
      <c r="B11" s="12"/>
      <c r="C11" s="24">
        <f t="shared" si="0"/>
        <v>7</v>
      </c>
      <c r="D11" s="49" t="s">
        <v>21</v>
      </c>
      <c r="E11" s="53"/>
      <c r="F11" s="53"/>
      <c r="G11" s="49"/>
      <c r="H11" s="54"/>
      <c r="I11" s="49"/>
      <c r="J11" s="49"/>
      <c r="K11" s="49"/>
      <c r="L11" s="49"/>
      <c r="M11" s="49"/>
      <c r="N11" s="13"/>
      <c r="O11" s="2"/>
      <c r="P11" s="178"/>
      <c r="Q11" s="178"/>
      <c r="R11" s="1"/>
      <c r="S11" s="178"/>
      <c r="T11" s="178"/>
      <c r="U11" s="178"/>
      <c r="V11" s="179"/>
      <c r="W11" s="180"/>
      <c r="X11" s="176"/>
    </row>
    <row r="12" spans="1:24" ht="19.5" customHeight="1">
      <c r="A12" s="161"/>
      <c r="B12" s="12"/>
      <c r="C12" s="24">
        <f t="shared" si="0"/>
        <v>8</v>
      </c>
      <c r="D12" s="49" t="s">
        <v>21</v>
      </c>
      <c r="E12" s="53"/>
      <c r="F12" s="53"/>
      <c r="G12" s="49"/>
      <c r="H12" s="54"/>
      <c r="I12" s="49"/>
      <c r="J12" s="49"/>
      <c r="K12" s="49"/>
      <c r="L12" s="49"/>
      <c r="M12" s="49"/>
      <c r="N12" s="13"/>
      <c r="O12" s="2"/>
      <c r="P12" s="178"/>
      <c r="Q12" s="178"/>
      <c r="R12" s="1"/>
      <c r="S12" s="178"/>
      <c r="T12" s="178"/>
      <c r="U12" s="178"/>
      <c r="V12" s="179"/>
      <c r="W12" s="180"/>
      <c r="X12" s="176"/>
    </row>
    <row r="13" spans="1:24" ht="19.5" customHeight="1">
      <c r="A13" s="161"/>
      <c r="B13" s="12"/>
      <c r="C13" s="24">
        <f t="shared" si="0"/>
        <v>9</v>
      </c>
      <c r="D13" s="49" t="s">
        <v>21</v>
      </c>
      <c r="E13" s="53"/>
      <c r="F13" s="53"/>
      <c r="G13" s="49"/>
      <c r="H13" s="54"/>
      <c r="I13" s="49"/>
      <c r="J13" s="49"/>
      <c r="K13" s="49"/>
      <c r="L13" s="49"/>
      <c r="M13" s="49"/>
      <c r="N13" s="13"/>
      <c r="O13" s="2"/>
      <c r="P13" s="178"/>
      <c r="Q13" s="178"/>
      <c r="R13" s="1"/>
      <c r="S13" s="178"/>
      <c r="T13" s="178"/>
      <c r="U13" s="178"/>
      <c r="V13" s="179"/>
      <c r="W13" s="180"/>
      <c r="X13" s="176"/>
    </row>
    <row r="14" spans="1:24" ht="19.5" customHeight="1">
      <c r="A14" s="161"/>
      <c r="B14" s="12"/>
      <c r="C14" s="24">
        <f t="shared" si="0"/>
        <v>10</v>
      </c>
      <c r="D14" s="49" t="s">
        <v>21</v>
      </c>
      <c r="E14" s="53"/>
      <c r="F14" s="53"/>
      <c r="G14" s="49"/>
      <c r="H14" s="54"/>
      <c r="I14" s="49"/>
      <c r="J14" s="49"/>
      <c r="K14" s="49"/>
      <c r="L14" s="49"/>
      <c r="M14" s="49"/>
      <c r="N14" s="13"/>
      <c r="O14" s="2"/>
      <c r="P14" s="178"/>
      <c r="Q14" s="178"/>
      <c r="R14" s="1"/>
      <c r="S14" s="178"/>
      <c r="T14" s="178"/>
      <c r="U14" s="178"/>
      <c r="V14" s="179"/>
      <c r="W14" s="180"/>
      <c r="X14" s="176"/>
    </row>
    <row r="15" spans="1:24" ht="19.5" customHeight="1">
      <c r="A15" s="162"/>
      <c r="B15" s="12"/>
      <c r="C15" s="24">
        <f t="shared" si="0"/>
        <v>11</v>
      </c>
      <c r="D15" s="49" t="s">
        <v>21</v>
      </c>
      <c r="E15" s="53"/>
      <c r="F15" s="53"/>
      <c r="G15" s="49"/>
      <c r="H15" s="54"/>
      <c r="I15" s="49"/>
      <c r="J15" s="49"/>
      <c r="K15" s="49"/>
      <c r="L15" s="49"/>
      <c r="M15" s="49"/>
      <c r="N15" s="13"/>
      <c r="O15" s="2"/>
      <c r="P15" s="178"/>
      <c r="Q15" s="178"/>
      <c r="R15" s="1"/>
      <c r="S15" s="178"/>
      <c r="T15" s="178"/>
      <c r="U15" s="178"/>
      <c r="V15" s="179"/>
      <c r="W15" s="180"/>
      <c r="X15" s="177"/>
    </row>
    <row r="16" spans="1:24" ht="19.5" customHeight="1">
      <c r="A16" s="181" t="s">
        <v>18</v>
      </c>
      <c r="B16" s="12"/>
      <c r="C16" s="24">
        <f t="shared" si="0"/>
        <v>12</v>
      </c>
      <c r="D16" s="49" t="s">
        <v>21</v>
      </c>
      <c r="E16" s="53"/>
      <c r="F16" s="53"/>
      <c r="G16" s="49"/>
      <c r="H16" s="54"/>
      <c r="I16" s="49"/>
      <c r="J16" s="49"/>
      <c r="K16" s="49"/>
      <c r="L16" s="49"/>
      <c r="M16" s="49"/>
      <c r="N16" s="13"/>
      <c r="O16" s="2"/>
      <c r="P16" s="178"/>
      <c r="Q16" s="178"/>
      <c r="R16" s="1"/>
      <c r="S16" s="178"/>
      <c r="T16" s="178"/>
      <c r="U16" s="178"/>
      <c r="V16" s="179"/>
      <c r="W16" s="180"/>
      <c r="X16" s="182" t="s">
        <v>18</v>
      </c>
    </row>
    <row r="17" spans="1:24" ht="19.5" customHeight="1">
      <c r="A17" s="161"/>
      <c r="B17" s="12"/>
      <c r="C17" s="24">
        <f t="shared" si="0"/>
        <v>13</v>
      </c>
      <c r="D17" s="49" t="s">
        <v>21</v>
      </c>
      <c r="E17" s="53"/>
      <c r="F17" s="53"/>
      <c r="G17" s="49"/>
      <c r="H17" s="54"/>
      <c r="I17" s="49"/>
      <c r="J17" s="49"/>
      <c r="K17" s="49"/>
      <c r="L17" s="49"/>
      <c r="M17" s="49"/>
      <c r="N17" s="13"/>
      <c r="O17" s="2"/>
      <c r="P17" s="178"/>
      <c r="Q17" s="178"/>
      <c r="R17" s="1"/>
      <c r="S17" s="178"/>
      <c r="T17" s="178"/>
      <c r="U17" s="178"/>
      <c r="V17" s="179"/>
      <c r="W17" s="180"/>
      <c r="X17" s="176"/>
    </row>
    <row r="18" spans="1:24" ht="19.5" customHeight="1">
      <c r="A18" s="161"/>
      <c r="B18" s="12"/>
      <c r="C18" s="24">
        <f t="shared" si="0"/>
        <v>14</v>
      </c>
      <c r="D18" s="49" t="s">
        <v>21</v>
      </c>
      <c r="E18" s="53"/>
      <c r="F18" s="53"/>
      <c r="G18" s="49"/>
      <c r="H18" s="54"/>
      <c r="I18" s="49"/>
      <c r="J18" s="49"/>
      <c r="K18" s="49"/>
      <c r="L18" s="49"/>
      <c r="M18" s="49"/>
      <c r="N18" s="13"/>
      <c r="O18" s="2"/>
      <c r="P18" s="178"/>
      <c r="Q18" s="178"/>
      <c r="R18" s="1"/>
      <c r="S18" s="178"/>
      <c r="T18" s="178"/>
      <c r="U18" s="178"/>
      <c r="V18" s="179"/>
      <c r="W18" s="180"/>
      <c r="X18" s="176"/>
    </row>
    <row r="19" spans="1:24" ht="19.5" customHeight="1">
      <c r="A19" s="161"/>
      <c r="B19" s="12"/>
      <c r="C19" s="24">
        <f t="shared" si="0"/>
        <v>15</v>
      </c>
      <c r="D19" s="49" t="s">
        <v>21</v>
      </c>
      <c r="E19" s="53"/>
      <c r="F19" s="53"/>
      <c r="G19" s="49"/>
      <c r="H19" s="54"/>
      <c r="I19" s="49"/>
      <c r="J19" s="49"/>
      <c r="K19" s="49"/>
      <c r="L19" s="49"/>
      <c r="M19" s="49"/>
      <c r="N19" s="13"/>
      <c r="O19" s="2"/>
      <c r="P19" s="178"/>
      <c r="Q19" s="178"/>
      <c r="R19" s="1"/>
      <c r="S19" s="178"/>
      <c r="T19" s="178"/>
      <c r="U19" s="178"/>
      <c r="V19" s="179"/>
      <c r="W19" s="180"/>
      <c r="X19" s="176"/>
    </row>
    <row r="20" spans="1:24" ht="19.5" customHeight="1">
      <c r="A20" s="161"/>
      <c r="B20" s="12"/>
      <c r="C20" s="24">
        <f t="shared" si="0"/>
        <v>16</v>
      </c>
      <c r="D20" s="49" t="s">
        <v>21</v>
      </c>
      <c r="E20" s="53"/>
      <c r="F20" s="53"/>
      <c r="G20" s="49"/>
      <c r="H20" s="54"/>
      <c r="I20" s="49"/>
      <c r="J20" s="49"/>
      <c r="K20" s="49"/>
      <c r="L20" s="49"/>
      <c r="M20" s="49"/>
      <c r="N20" s="13"/>
      <c r="O20" s="2"/>
      <c r="P20" s="178"/>
      <c r="Q20" s="178"/>
      <c r="R20" s="1"/>
      <c r="S20" s="178"/>
      <c r="T20" s="178"/>
      <c r="U20" s="178"/>
      <c r="V20" s="179"/>
      <c r="W20" s="180"/>
      <c r="X20" s="176"/>
    </row>
    <row r="21" spans="1:24" ht="19.5" customHeight="1">
      <c r="A21" s="161"/>
      <c r="B21" s="12"/>
      <c r="C21" s="24">
        <f t="shared" si="0"/>
        <v>17</v>
      </c>
      <c r="D21" s="49" t="s">
        <v>21</v>
      </c>
      <c r="E21" s="53"/>
      <c r="F21" s="53"/>
      <c r="G21" s="49"/>
      <c r="H21" s="54"/>
      <c r="I21" s="49"/>
      <c r="J21" s="49"/>
      <c r="K21" s="49"/>
      <c r="L21" s="49"/>
      <c r="M21" s="49"/>
      <c r="N21" s="13"/>
      <c r="O21" s="2"/>
      <c r="P21" s="178"/>
      <c r="Q21" s="178"/>
      <c r="R21" s="1"/>
      <c r="S21" s="178"/>
      <c r="T21" s="178"/>
      <c r="U21" s="178"/>
      <c r="V21" s="179"/>
      <c r="W21" s="180"/>
      <c r="X21" s="176"/>
    </row>
    <row r="22" spans="1:24" ht="19.5" customHeight="1">
      <c r="A22" s="161"/>
      <c r="B22" s="12"/>
      <c r="C22" s="24">
        <f t="shared" si="0"/>
        <v>18</v>
      </c>
      <c r="D22" s="49" t="s">
        <v>21</v>
      </c>
      <c r="E22" s="53"/>
      <c r="F22" s="53"/>
      <c r="G22" s="49"/>
      <c r="H22" s="54"/>
      <c r="I22" s="49"/>
      <c r="J22" s="49"/>
      <c r="K22" s="49"/>
      <c r="L22" s="49"/>
      <c r="M22" s="49"/>
      <c r="N22" s="13"/>
      <c r="O22" s="2"/>
      <c r="P22" s="178"/>
      <c r="Q22" s="178"/>
      <c r="R22" s="1"/>
      <c r="S22" s="178"/>
      <c r="T22" s="178"/>
      <c r="U22" s="178"/>
      <c r="V22" s="179"/>
      <c r="W22" s="180"/>
      <c r="X22" s="176"/>
    </row>
    <row r="23" spans="1:24" ht="19.5" customHeight="1" thickBot="1">
      <c r="A23" s="161"/>
      <c r="B23" s="12"/>
      <c r="C23" s="24">
        <f t="shared" si="0"/>
        <v>19</v>
      </c>
      <c r="D23" s="49" t="s">
        <v>21</v>
      </c>
      <c r="E23" s="53"/>
      <c r="F23" s="53"/>
      <c r="G23" s="49"/>
      <c r="H23" s="54"/>
      <c r="I23" s="49"/>
      <c r="J23" s="49"/>
      <c r="K23" s="49"/>
      <c r="L23" s="49"/>
      <c r="M23" s="49"/>
      <c r="N23" s="13"/>
      <c r="O23" s="6"/>
      <c r="P23" s="183"/>
      <c r="Q23" s="184"/>
      <c r="R23" s="7"/>
      <c r="S23" s="44"/>
      <c r="T23" s="22"/>
      <c r="U23" s="45"/>
      <c r="V23" s="183"/>
      <c r="W23" s="185"/>
      <c r="X23" s="176"/>
    </row>
    <row r="24" spans="1:24" ht="19.5" customHeight="1">
      <c r="A24" s="161"/>
      <c r="B24" s="12"/>
      <c r="C24" s="24">
        <f t="shared" si="0"/>
        <v>20</v>
      </c>
      <c r="D24" s="49" t="s">
        <v>21</v>
      </c>
      <c r="E24" s="53"/>
      <c r="F24" s="53"/>
      <c r="G24" s="49"/>
      <c r="H24" s="54"/>
      <c r="I24" s="49"/>
      <c r="J24" s="49"/>
      <c r="K24" s="49"/>
      <c r="L24" s="49"/>
      <c r="M24" s="49"/>
      <c r="N24" s="13"/>
      <c r="O24" s="13"/>
      <c r="P24" s="186"/>
      <c r="Q24" s="186"/>
      <c r="R24" s="13"/>
      <c r="S24" s="41"/>
      <c r="T24" s="41"/>
      <c r="U24" s="41"/>
      <c r="V24" s="41"/>
      <c r="W24" s="42"/>
      <c r="X24" s="176"/>
    </row>
    <row r="25" spans="1:24" ht="19.5" customHeight="1">
      <c r="A25" s="161"/>
      <c r="B25" s="12"/>
      <c r="C25" s="24">
        <f t="shared" si="0"/>
        <v>21</v>
      </c>
      <c r="D25" s="49" t="s">
        <v>21</v>
      </c>
      <c r="E25" s="53"/>
      <c r="F25" s="53"/>
      <c r="G25" s="49"/>
      <c r="H25" s="54"/>
      <c r="I25" s="49"/>
      <c r="J25" s="49"/>
      <c r="K25" s="49"/>
      <c r="L25" s="49"/>
      <c r="M25" s="49"/>
      <c r="N25" s="13"/>
      <c r="O25" s="13"/>
      <c r="P25" s="186"/>
      <c r="Q25" s="186"/>
      <c r="R25" s="13"/>
      <c r="S25" s="186"/>
      <c r="T25" s="186"/>
      <c r="U25" s="186"/>
      <c r="V25" s="186"/>
      <c r="W25" s="187"/>
      <c r="X25" s="176"/>
    </row>
    <row r="26" spans="1:24" ht="19.5" customHeight="1">
      <c r="A26" s="161"/>
      <c r="B26" s="12"/>
      <c r="C26" s="24">
        <f t="shared" si="0"/>
        <v>22</v>
      </c>
      <c r="D26" s="49" t="s">
        <v>21</v>
      </c>
      <c r="E26" s="53"/>
      <c r="F26" s="53"/>
      <c r="G26" s="49"/>
      <c r="H26" s="54"/>
      <c r="I26" s="49"/>
      <c r="J26" s="49"/>
      <c r="K26" s="49"/>
      <c r="L26" s="49"/>
      <c r="M26" s="49"/>
      <c r="N26" s="13"/>
      <c r="O26" s="13"/>
      <c r="P26" s="186"/>
      <c r="Q26" s="186"/>
      <c r="R26" s="13"/>
      <c r="S26" s="186"/>
      <c r="T26" s="186"/>
      <c r="U26" s="186"/>
      <c r="V26" s="186"/>
      <c r="W26" s="187"/>
      <c r="X26" s="176"/>
    </row>
    <row r="27" spans="1:24" ht="19.5" customHeight="1">
      <c r="A27" s="161"/>
      <c r="B27" s="12"/>
      <c r="C27" s="24">
        <f t="shared" si="0"/>
        <v>23</v>
      </c>
      <c r="D27" s="49" t="s">
        <v>21</v>
      </c>
      <c r="E27" s="53"/>
      <c r="F27" s="53"/>
      <c r="G27" s="49"/>
      <c r="H27" s="54"/>
      <c r="I27" s="49"/>
      <c r="J27" s="49"/>
      <c r="K27" s="49"/>
      <c r="L27" s="49"/>
      <c r="M27" s="49"/>
      <c r="N27" s="13"/>
      <c r="O27" s="13"/>
      <c r="P27" s="186"/>
      <c r="Q27" s="186"/>
      <c r="R27" s="13"/>
      <c r="S27" s="186"/>
      <c r="T27" s="186"/>
      <c r="U27" s="186"/>
      <c r="V27" s="186"/>
      <c r="W27" s="187"/>
      <c r="X27" s="176"/>
    </row>
    <row r="28" spans="1:24" ht="19.5" customHeight="1">
      <c r="A28" s="162"/>
      <c r="B28" s="12"/>
      <c r="C28" s="24">
        <f t="shared" si="0"/>
        <v>24</v>
      </c>
      <c r="D28" s="49" t="s">
        <v>21</v>
      </c>
      <c r="E28" s="53"/>
      <c r="F28" s="53"/>
      <c r="G28" s="49"/>
      <c r="H28" s="54"/>
      <c r="I28" s="49"/>
      <c r="J28" s="49"/>
      <c r="K28" s="49"/>
      <c r="L28" s="49"/>
      <c r="M28" s="49"/>
      <c r="N28" s="13"/>
      <c r="O28" s="13"/>
      <c r="P28" s="186"/>
      <c r="Q28" s="186"/>
      <c r="R28" s="13"/>
      <c r="S28" s="186"/>
      <c r="T28" s="186"/>
      <c r="U28" s="186"/>
      <c r="V28" s="186"/>
      <c r="W28" s="187"/>
      <c r="X28" s="177"/>
    </row>
    <row r="29" spans="1:24" ht="19.5" customHeight="1">
      <c r="A29" s="161" t="s">
        <v>9</v>
      </c>
      <c r="B29" s="12"/>
      <c r="C29" s="24">
        <f t="shared" si="0"/>
        <v>25</v>
      </c>
      <c r="D29" s="49" t="s">
        <v>21</v>
      </c>
      <c r="E29" s="53"/>
      <c r="F29" s="53"/>
      <c r="G29" s="49"/>
      <c r="H29" s="54"/>
      <c r="I29" s="49"/>
      <c r="J29" s="49"/>
      <c r="K29" s="49"/>
      <c r="L29" s="49"/>
      <c r="M29" s="49"/>
      <c r="N29" s="13"/>
      <c r="O29" s="13"/>
      <c r="P29" s="186"/>
      <c r="Q29" s="186"/>
      <c r="R29" s="13"/>
      <c r="S29" s="186"/>
      <c r="T29" s="186"/>
      <c r="U29" s="186"/>
      <c r="V29" s="186"/>
      <c r="W29" s="187"/>
      <c r="X29" s="176" t="s">
        <v>9</v>
      </c>
    </row>
    <row r="30" spans="1:24" ht="19.5" customHeight="1">
      <c r="A30" s="161"/>
      <c r="B30" s="12"/>
      <c r="C30" s="24">
        <f t="shared" si="0"/>
        <v>26</v>
      </c>
      <c r="D30" s="49" t="s">
        <v>21</v>
      </c>
      <c r="E30" s="53"/>
      <c r="F30" s="53"/>
      <c r="G30" s="49"/>
      <c r="H30" s="54"/>
      <c r="I30" s="49"/>
      <c r="J30" s="49"/>
      <c r="K30" s="49"/>
      <c r="L30" s="49"/>
      <c r="M30" s="49"/>
      <c r="N30" s="13"/>
      <c r="O30" s="13"/>
      <c r="P30" s="186"/>
      <c r="Q30" s="186"/>
      <c r="R30" s="13"/>
      <c r="S30" s="186"/>
      <c r="T30" s="186"/>
      <c r="U30" s="186"/>
      <c r="V30" s="186"/>
      <c r="W30" s="187"/>
      <c r="X30" s="176"/>
    </row>
    <row r="31" spans="1:24" ht="19.5" customHeight="1">
      <c r="A31" s="161"/>
      <c r="B31" s="12"/>
      <c r="C31" s="24">
        <f t="shared" si="0"/>
        <v>27</v>
      </c>
      <c r="D31" s="49" t="s">
        <v>21</v>
      </c>
      <c r="E31" s="53"/>
      <c r="F31" s="53"/>
      <c r="G31" s="49"/>
      <c r="H31" s="54"/>
      <c r="I31" s="49"/>
      <c r="J31" s="49"/>
      <c r="K31" s="49"/>
      <c r="L31" s="49"/>
      <c r="M31" s="49"/>
      <c r="N31" s="13"/>
      <c r="O31" s="13"/>
      <c r="P31" s="186"/>
      <c r="Q31" s="186"/>
      <c r="R31" s="13"/>
      <c r="S31" s="186"/>
      <c r="T31" s="186"/>
      <c r="U31" s="186"/>
      <c r="V31" s="186"/>
      <c r="W31" s="187"/>
      <c r="X31" s="176"/>
    </row>
    <row r="32" spans="1:24" ht="19.5" customHeight="1">
      <c r="A32" s="161"/>
      <c r="B32" s="12"/>
      <c r="C32" s="24">
        <f t="shared" si="0"/>
        <v>28</v>
      </c>
      <c r="D32" s="49" t="s">
        <v>21</v>
      </c>
      <c r="E32" s="53"/>
      <c r="F32" s="53"/>
      <c r="G32" s="49"/>
      <c r="H32" s="54"/>
      <c r="I32" s="49"/>
      <c r="J32" s="49"/>
      <c r="K32" s="49"/>
      <c r="L32" s="49"/>
      <c r="M32" s="49"/>
      <c r="N32" s="13"/>
      <c r="O32" s="13"/>
      <c r="P32" s="186"/>
      <c r="Q32" s="186"/>
      <c r="R32" s="13"/>
      <c r="S32" s="186"/>
      <c r="T32" s="186"/>
      <c r="U32" s="186"/>
      <c r="V32" s="186"/>
      <c r="W32" s="187"/>
      <c r="X32" s="176"/>
    </row>
    <row r="33" spans="1:24" ht="19.5" customHeight="1">
      <c r="A33" s="161"/>
      <c r="B33" s="12"/>
      <c r="C33" s="24">
        <f t="shared" si="0"/>
        <v>29</v>
      </c>
      <c r="D33" s="49" t="s">
        <v>21</v>
      </c>
      <c r="E33" s="53"/>
      <c r="F33" s="53"/>
      <c r="G33" s="49"/>
      <c r="H33" s="54"/>
      <c r="I33" s="49"/>
      <c r="J33" s="49"/>
      <c r="K33" s="49"/>
      <c r="L33" s="49"/>
      <c r="M33" s="49"/>
      <c r="N33" s="13"/>
      <c r="O33" s="13"/>
      <c r="P33" s="186"/>
      <c r="Q33" s="186"/>
      <c r="R33" s="13"/>
      <c r="S33" s="186"/>
      <c r="T33" s="186"/>
      <c r="U33" s="186"/>
      <c r="V33" s="186"/>
      <c r="W33" s="187"/>
      <c r="X33" s="176"/>
    </row>
    <row r="34" spans="1:24" ht="19.5" customHeight="1">
      <c r="A34" s="161"/>
      <c r="B34" s="12"/>
      <c r="C34" s="24">
        <f t="shared" si="0"/>
        <v>30</v>
      </c>
      <c r="D34" s="49" t="s">
        <v>21</v>
      </c>
      <c r="E34" s="53"/>
      <c r="F34" s="53"/>
      <c r="G34" s="49"/>
      <c r="H34" s="54"/>
      <c r="I34" s="49"/>
      <c r="J34" s="49"/>
      <c r="K34" s="49"/>
      <c r="L34" s="49"/>
      <c r="M34" s="49"/>
      <c r="N34" s="13"/>
      <c r="O34" s="13"/>
      <c r="P34" s="186"/>
      <c r="Q34" s="186"/>
      <c r="R34" s="13"/>
      <c r="S34" s="186"/>
      <c r="T34" s="186"/>
      <c r="U34" s="186"/>
      <c r="V34" s="186"/>
      <c r="W34" s="187"/>
      <c r="X34" s="176"/>
    </row>
    <row r="35" spans="1:24" ht="19.5" customHeight="1">
      <c r="A35" s="161"/>
      <c r="B35" s="12"/>
      <c r="C35" s="24">
        <f t="shared" si="0"/>
        <v>31</v>
      </c>
      <c r="D35" s="49" t="s">
        <v>21</v>
      </c>
      <c r="E35" s="53"/>
      <c r="F35" s="53"/>
      <c r="G35" s="49"/>
      <c r="H35" s="54"/>
      <c r="I35" s="49"/>
      <c r="J35" s="49"/>
      <c r="K35" s="49"/>
      <c r="L35" s="49"/>
      <c r="M35" s="49"/>
      <c r="N35" s="13"/>
      <c r="O35" s="13"/>
      <c r="P35" s="186"/>
      <c r="Q35" s="186"/>
      <c r="R35" s="13"/>
      <c r="S35" s="186"/>
      <c r="T35" s="186"/>
      <c r="U35" s="186"/>
      <c r="V35" s="186"/>
      <c r="W35" s="187"/>
      <c r="X35" s="176"/>
    </row>
    <row r="36" spans="1:24" ht="19.5" customHeight="1">
      <c r="A36" s="161"/>
      <c r="B36" s="12"/>
      <c r="C36" s="24">
        <f t="shared" si="0"/>
        <v>32</v>
      </c>
      <c r="D36" s="49" t="s">
        <v>21</v>
      </c>
      <c r="E36" s="53"/>
      <c r="F36" s="53"/>
      <c r="G36" s="49"/>
      <c r="H36" s="54"/>
      <c r="I36" s="49"/>
      <c r="J36" s="49"/>
      <c r="K36" s="49"/>
      <c r="L36" s="49"/>
      <c r="M36" s="49"/>
      <c r="N36" s="13"/>
      <c r="O36" s="13"/>
      <c r="P36" s="186"/>
      <c r="Q36" s="186"/>
      <c r="R36" s="13"/>
      <c r="S36" s="186"/>
      <c r="T36" s="186"/>
      <c r="U36" s="186"/>
      <c r="V36" s="186"/>
      <c r="W36" s="187"/>
      <c r="X36" s="176"/>
    </row>
    <row r="37" spans="1:24" ht="19.5" customHeight="1">
      <c r="A37" s="161"/>
      <c r="B37" s="12"/>
      <c r="C37" s="24">
        <f t="shared" si="0"/>
        <v>33</v>
      </c>
      <c r="D37" s="49" t="s">
        <v>21</v>
      </c>
      <c r="E37" s="53"/>
      <c r="F37" s="53"/>
      <c r="G37" s="49"/>
      <c r="H37" s="54"/>
      <c r="I37" s="49"/>
      <c r="J37" s="49"/>
      <c r="K37" s="49"/>
      <c r="L37" s="49"/>
      <c r="M37" s="49"/>
      <c r="N37" s="13"/>
      <c r="O37" s="13"/>
      <c r="P37" s="186"/>
      <c r="Q37" s="186"/>
      <c r="R37" s="13"/>
      <c r="S37" s="186"/>
      <c r="T37" s="186"/>
      <c r="U37" s="186"/>
      <c r="V37" s="186"/>
      <c r="W37" s="187"/>
      <c r="X37" s="176"/>
    </row>
    <row r="38" spans="1:24" ht="19.5" customHeight="1">
      <c r="A38" s="161"/>
      <c r="B38" s="12"/>
      <c r="C38" s="24">
        <f t="shared" si="0"/>
        <v>34</v>
      </c>
      <c r="D38" s="49" t="s">
        <v>21</v>
      </c>
      <c r="E38" s="53"/>
      <c r="F38" s="53"/>
      <c r="G38" s="49"/>
      <c r="H38" s="54"/>
      <c r="I38" s="49"/>
      <c r="J38" s="49"/>
      <c r="K38" s="49"/>
      <c r="L38" s="49"/>
      <c r="M38" s="49"/>
      <c r="N38" s="13"/>
      <c r="O38" s="13"/>
      <c r="P38" s="186"/>
      <c r="Q38" s="186"/>
      <c r="R38" s="13"/>
      <c r="S38" s="186"/>
      <c r="T38" s="186"/>
      <c r="U38" s="186"/>
      <c r="V38" s="186"/>
      <c r="W38" s="187"/>
      <c r="X38" s="176"/>
    </row>
    <row r="39" spans="1:24" ht="19.5" customHeight="1">
      <c r="A39" s="161"/>
      <c r="B39" s="12"/>
      <c r="C39" s="24">
        <f t="shared" si="0"/>
        <v>35</v>
      </c>
      <c r="D39" s="49" t="s">
        <v>21</v>
      </c>
      <c r="E39" s="53"/>
      <c r="F39" s="53"/>
      <c r="G39" s="49"/>
      <c r="H39" s="54"/>
      <c r="I39" s="49"/>
      <c r="J39" s="49"/>
      <c r="K39" s="49"/>
      <c r="L39" s="49"/>
      <c r="M39" s="49"/>
      <c r="N39" s="13"/>
      <c r="O39" s="13"/>
      <c r="P39" s="186"/>
      <c r="Q39" s="186"/>
      <c r="R39" s="13"/>
      <c r="S39" s="186"/>
      <c r="T39" s="186"/>
      <c r="U39" s="186"/>
      <c r="V39" s="186"/>
      <c r="W39" s="187"/>
      <c r="X39" s="176"/>
    </row>
    <row r="40" spans="1:24" ht="19.5" customHeight="1">
      <c r="A40" s="161"/>
      <c r="B40" s="12"/>
      <c r="C40" s="24">
        <f t="shared" si="0"/>
        <v>36</v>
      </c>
      <c r="D40" s="49" t="s">
        <v>21</v>
      </c>
      <c r="E40" s="53"/>
      <c r="F40" s="53"/>
      <c r="G40" s="49"/>
      <c r="H40" s="54"/>
      <c r="I40" s="49"/>
      <c r="J40" s="49"/>
      <c r="K40" s="49"/>
      <c r="L40" s="49"/>
      <c r="M40" s="49"/>
      <c r="N40" s="13"/>
      <c r="O40" s="13"/>
      <c r="P40" s="186"/>
      <c r="Q40" s="186"/>
      <c r="R40" s="13"/>
      <c r="S40" s="186"/>
      <c r="T40" s="186"/>
      <c r="U40" s="186"/>
      <c r="V40" s="186"/>
      <c r="W40" s="187"/>
      <c r="X40" s="176"/>
    </row>
    <row r="41" spans="1:24" ht="19.5" customHeight="1">
      <c r="A41" s="162"/>
      <c r="B41" s="12"/>
      <c r="C41" s="24">
        <f t="shared" si="0"/>
        <v>37</v>
      </c>
      <c r="D41" s="49" t="s">
        <v>21</v>
      </c>
      <c r="E41" s="53"/>
      <c r="F41" s="53"/>
      <c r="G41" s="49"/>
      <c r="H41" s="54"/>
      <c r="I41" s="49"/>
      <c r="J41" s="49"/>
      <c r="K41" s="49"/>
      <c r="L41" s="49"/>
      <c r="M41" s="49"/>
      <c r="N41" s="13"/>
      <c r="O41" s="13"/>
      <c r="P41" s="186"/>
      <c r="Q41" s="186"/>
      <c r="R41" s="13"/>
      <c r="S41" s="186"/>
      <c r="T41" s="186"/>
      <c r="U41" s="186"/>
      <c r="V41" s="186"/>
      <c r="W41" s="187"/>
      <c r="X41" s="177"/>
    </row>
    <row r="42" spans="1:24" ht="19.5" customHeight="1" thickBot="1">
      <c r="A42" s="161" t="s">
        <v>17</v>
      </c>
      <c r="B42" s="12"/>
      <c r="C42" s="24">
        <f t="shared" si="0"/>
        <v>38</v>
      </c>
      <c r="D42" s="49" t="s">
        <v>21</v>
      </c>
      <c r="E42" s="53"/>
      <c r="F42" s="53"/>
      <c r="G42" s="49"/>
      <c r="H42" s="54"/>
      <c r="I42" s="49"/>
      <c r="J42" s="49"/>
      <c r="K42" s="49"/>
      <c r="L42" s="49"/>
      <c r="M42" s="49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76" t="s">
        <v>17</v>
      </c>
    </row>
    <row r="43" spans="1:24" ht="19.5" customHeight="1">
      <c r="A43" s="161"/>
      <c r="B43" s="12"/>
      <c r="C43" s="24">
        <f t="shared" si="0"/>
        <v>39</v>
      </c>
      <c r="D43" s="49" t="s">
        <v>21</v>
      </c>
      <c r="E43" s="53"/>
      <c r="F43" s="53"/>
      <c r="G43" s="49"/>
      <c r="H43" s="54"/>
      <c r="I43" s="49"/>
      <c r="J43" s="49"/>
      <c r="K43" s="49"/>
      <c r="L43" s="49"/>
      <c r="M43" s="49"/>
      <c r="N43" s="13"/>
      <c r="O43" s="188"/>
      <c r="P43" s="174"/>
      <c r="Q43" s="192"/>
      <c r="R43" s="195" t="s">
        <v>3</v>
      </c>
      <c r="S43" s="196"/>
      <c r="T43" s="209" t="s">
        <v>32</v>
      </c>
      <c r="U43" s="210"/>
      <c r="V43" s="210"/>
      <c r="W43" s="211"/>
      <c r="X43" s="176"/>
    </row>
    <row r="44" spans="1:24" ht="19.5" customHeight="1">
      <c r="A44" s="161"/>
      <c r="B44" s="12"/>
      <c r="C44" s="24">
        <f t="shared" si="0"/>
        <v>40</v>
      </c>
      <c r="D44" s="49" t="s">
        <v>21</v>
      </c>
      <c r="E44" s="53"/>
      <c r="F44" s="53"/>
      <c r="G44" s="49"/>
      <c r="H44" s="54"/>
      <c r="I44" s="49"/>
      <c r="J44" s="49"/>
      <c r="K44" s="49"/>
      <c r="L44" s="49"/>
      <c r="M44" s="49"/>
      <c r="N44" s="13"/>
      <c r="O44" s="189"/>
      <c r="P44" s="175"/>
      <c r="Q44" s="193"/>
      <c r="R44" s="2" t="s">
        <v>4</v>
      </c>
      <c r="S44" s="23" t="s">
        <v>25</v>
      </c>
      <c r="T44" s="212"/>
      <c r="U44" s="213"/>
      <c r="V44" s="214"/>
      <c r="W44" s="215"/>
      <c r="X44" s="176"/>
    </row>
    <row r="45" spans="1:24" ht="19.5" customHeight="1">
      <c r="A45" s="161"/>
      <c r="B45" s="12"/>
      <c r="C45" s="24">
        <f t="shared" si="0"/>
        <v>41</v>
      </c>
      <c r="D45" s="49" t="s">
        <v>21</v>
      </c>
      <c r="E45" s="53"/>
      <c r="F45" s="53"/>
      <c r="G45" s="49"/>
      <c r="H45" s="54"/>
      <c r="I45" s="49"/>
      <c r="J45" s="49"/>
      <c r="K45" s="49"/>
      <c r="L45" s="49"/>
      <c r="M45" s="49"/>
      <c r="N45" s="13"/>
      <c r="O45" s="189"/>
      <c r="P45" s="175"/>
      <c r="Q45" s="193"/>
      <c r="R45" s="2" t="s">
        <v>5</v>
      </c>
      <c r="S45" s="23"/>
      <c r="T45" s="212"/>
      <c r="U45" s="213"/>
      <c r="V45" s="214"/>
      <c r="W45" s="215"/>
      <c r="X45" s="176"/>
    </row>
    <row r="46" spans="1:24" ht="19.5" customHeight="1" thickBot="1">
      <c r="A46" s="161"/>
      <c r="B46" s="12"/>
      <c r="C46" s="24">
        <f t="shared" si="0"/>
        <v>42</v>
      </c>
      <c r="D46" s="49" t="s">
        <v>21</v>
      </c>
      <c r="E46" s="53"/>
      <c r="F46" s="53"/>
      <c r="G46" s="49"/>
      <c r="H46" s="54"/>
      <c r="I46" s="49"/>
      <c r="J46" s="49"/>
      <c r="K46" s="49"/>
      <c r="L46" s="49"/>
      <c r="M46" s="49"/>
      <c r="N46" s="13"/>
      <c r="O46" s="189"/>
      <c r="P46" s="175"/>
      <c r="Q46" s="193"/>
      <c r="R46" s="2"/>
      <c r="S46" s="23"/>
      <c r="T46" s="216"/>
      <c r="U46" s="217"/>
      <c r="V46" s="217"/>
      <c r="W46" s="218"/>
      <c r="X46" s="176"/>
    </row>
    <row r="47" spans="1:24" ht="19.5" customHeight="1">
      <c r="A47" s="161"/>
      <c r="B47" s="12"/>
      <c r="C47" s="24">
        <f t="shared" si="0"/>
        <v>43</v>
      </c>
      <c r="D47" s="49" t="s">
        <v>21</v>
      </c>
      <c r="E47" s="53"/>
      <c r="F47" s="53"/>
      <c r="G47" s="49"/>
      <c r="H47" s="54"/>
      <c r="I47" s="49"/>
      <c r="J47" s="49"/>
      <c r="K47" s="49"/>
      <c r="L47" s="49"/>
      <c r="M47" s="49"/>
      <c r="N47" s="13"/>
      <c r="O47" s="189"/>
      <c r="P47" s="175"/>
      <c r="Q47" s="193"/>
      <c r="R47" s="2"/>
      <c r="S47" s="3"/>
      <c r="T47" s="197" t="s">
        <v>1</v>
      </c>
      <c r="U47" s="198"/>
      <c r="V47" s="198"/>
      <c r="W47" s="199"/>
      <c r="X47" s="176"/>
    </row>
    <row r="48" spans="1:24" ht="19.5" customHeight="1" thickBot="1">
      <c r="A48" s="161"/>
      <c r="B48" s="12"/>
      <c r="C48" s="24">
        <f t="shared" si="0"/>
        <v>44</v>
      </c>
      <c r="D48" s="49" t="s">
        <v>21</v>
      </c>
      <c r="E48" s="53"/>
      <c r="F48" s="53"/>
      <c r="G48" s="49"/>
      <c r="H48" s="54"/>
      <c r="I48" s="49"/>
      <c r="J48" s="49"/>
      <c r="K48" s="49"/>
      <c r="L48" s="49"/>
      <c r="M48" s="49"/>
      <c r="N48" s="13"/>
      <c r="O48" s="190"/>
      <c r="P48" s="191"/>
      <c r="Q48" s="193"/>
      <c r="R48" s="2"/>
      <c r="S48" s="3"/>
      <c r="T48" s="200" t="s">
        <v>40</v>
      </c>
      <c r="U48" s="201"/>
      <c r="V48" s="201"/>
      <c r="W48" s="202"/>
      <c r="X48" s="176"/>
    </row>
    <row r="49" spans="1:24" ht="19.5" customHeight="1">
      <c r="A49" s="161"/>
      <c r="B49" s="12"/>
      <c r="C49" s="24">
        <f t="shared" si="0"/>
        <v>45</v>
      </c>
      <c r="D49" s="49" t="s">
        <v>21</v>
      </c>
      <c r="E49" s="53"/>
      <c r="F49" s="53"/>
      <c r="G49" s="49"/>
      <c r="H49" s="54"/>
      <c r="I49" s="49"/>
      <c r="J49" s="49"/>
      <c r="K49" s="49"/>
      <c r="L49" s="49"/>
      <c r="M49" s="49"/>
      <c r="N49" s="13"/>
      <c r="O49" s="188"/>
      <c r="P49" s="174"/>
      <c r="Q49" s="193"/>
      <c r="R49" s="2"/>
      <c r="S49" s="3"/>
      <c r="T49" s="203"/>
      <c r="U49" s="204"/>
      <c r="V49" s="204"/>
      <c r="W49" s="205"/>
      <c r="X49" s="176"/>
    </row>
    <row r="50" spans="1:24" ht="19.5" customHeight="1">
      <c r="A50" s="161"/>
      <c r="B50" s="12"/>
      <c r="C50" s="24">
        <f t="shared" si="0"/>
        <v>46</v>
      </c>
      <c r="D50" s="49" t="s">
        <v>21</v>
      </c>
      <c r="E50" s="53"/>
      <c r="F50" s="53"/>
      <c r="G50" s="49"/>
      <c r="H50" s="54"/>
      <c r="I50" s="49"/>
      <c r="J50" s="49"/>
      <c r="K50" s="49"/>
      <c r="L50" s="49"/>
      <c r="M50" s="49"/>
      <c r="N50" s="13"/>
      <c r="O50" s="189"/>
      <c r="P50" s="175"/>
      <c r="Q50" s="193"/>
      <c r="R50" s="2"/>
      <c r="S50" s="3"/>
      <c r="T50" s="203"/>
      <c r="U50" s="204"/>
      <c r="V50" s="204"/>
      <c r="W50" s="205"/>
      <c r="X50" s="176"/>
    </row>
    <row r="51" spans="1:24" ht="19.5" customHeight="1" thickBot="1">
      <c r="A51" s="161"/>
      <c r="B51" s="12"/>
      <c r="C51" s="24">
        <f t="shared" si="0"/>
        <v>47</v>
      </c>
      <c r="D51" s="49" t="s">
        <v>21</v>
      </c>
      <c r="E51" s="53"/>
      <c r="F51" s="53"/>
      <c r="G51" s="49"/>
      <c r="H51" s="54"/>
      <c r="I51" s="49"/>
      <c r="J51" s="49"/>
      <c r="K51" s="49"/>
      <c r="L51" s="49"/>
      <c r="M51" s="49"/>
      <c r="N51" s="13"/>
      <c r="O51" s="189"/>
      <c r="P51" s="175"/>
      <c r="Q51" s="193"/>
      <c r="R51" s="2"/>
      <c r="S51" s="3"/>
      <c r="T51" s="206"/>
      <c r="U51" s="207"/>
      <c r="V51" s="207"/>
      <c r="W51" s="208"/>
      <c r="X51" s="176"/>
    </row>
    <row r="52" spans="1:24" ht="19.5" customHeight="1">
      <c r="A52" s="161"/>
      <c r="B52" s="12"/>
      <c r="C52" s="24">
        <f t="shared" si="0"/>
        <v>48</v>
      </c>
      <c r="D52" s="49" t="s">
        <v>21</v>
      </c>
      <c r="E52" s="53"/>
      <c r="F52" s="53"/>
      <c r="G52" s="49"/>
      <c r="H52" s="54"/>
      <c r="I52" s="49"/>
      <c r="J52" s="49"/>
      <c r="K52" s="49"/>
      <c r="L52" s="49"/>
      <c r="M52" s="49"/>
      <c r="N52" s="13"/>
      <c r="O52" s="189"/>
      <c r="P52" s="175"/>
      <c r="Q52" s="193"/>
      <c r="R52" s="2"/>
      <c r="S52" s="3"/>
      <c r="T52" s="39" t="s">
        <v>8</v>
      </c>
      <c r="U52" s="198" t="s">
        <v>6</v>
      </c>
      <c r="V52" s="198"/>
      <c r="W52" s="40" t="s">
        <v>7</v>
      </c>
      <c r="X52" s="176"/>
    </row>
    <row r="53" spans="1:24" ht="19.5" customHeight="1">
      <c r="A53" s="161"/>
      <c r="B53" s="12"/>
      <c r="C53" s="24">
        <f t="shared" si="0"/>
        <v>49</v>
      </c>
      <c r="D53" s="49" t="s">
        <v>21</v>
      </c>
      <c r="E53" s="53"/>
      <c r="F53" s="53"/>
      <c r="G53" s="49"/>
      <c r="H53" s="54"/>
      <c r="I53" s="49"/>
      <c r="J53" s="49"/>
      <c r="K53" s="49"/>
      <c r="L53" s="49"/>
      <c r="M53" s="49"/>
      <c r="N53" s="13"/>
      <c r="O53" s="189"/>
      <c r="P53" s="175"/>
      <c r="Q53" s="193"/>
      <c r="R53" s="2"/>
      <c r="S53" s="3"/>
      <c r="T53" s="226" t="s">
        <v>9</v>
      </c>
      <c r="U53" s="228" t="s">
        <v>41</v>
      </c>
      <c r="V53" s="229"/>
      <c r="W53" s="231" t="s">
        <v>10</v>
      </c>
      <c r="X53" s="176"/>
    </row>
    <row r="54" spans="1:24" ht="19.5" customHeight="1">
      <c r="A54" s="161"/>
      <c r="B54" s="12"/>
      <c r="C54" s="24">
        <f t="shared" si="0"/>
        <v>50</v>
      </c>
      <c r="D54" s="49" t="s">
        <v>21</v>
      </c>
      <c r="E54" s="53"/>
      <c r="F54" s="53"/>
      <c r="G54" s="49"/>
      <c r="H54" s="49"/>
      <c r="I54" s="49"/>
      <c r="J54" s="49"/>
      <c r="K54" s="49"/>
      <c r="L54" s="49"/>
      <c r="M54" s="49"/>
      <c r="N54" s="13"/>
      <c r="O54" s="189"/>
      <c r="P54" s="175"/>
      <c r="Q54" s="193"/>
      <c r="R54" s="2"/>
      <c r="S54" s="3"/>
      <c r="T54" s="227"/>
      <c r="U54" s="230"/>
      <c r="V54" s="227"/>
      <c r="W54" s="199"/>
      <c r="X54" s="176"/>
    </row>
    <row r="55" spans="1:24" ht="19.5" customHeight="1" thickBot="1">
      <c r="A55" s="48"/>
      <c r="B55" s="15"/>
      <c r="C55" s="38"/>
      <c r="D55" s="38"/>
      <c r="E55" s="30"/>
      <c r="F55" s="32"/>
      <c r="G55" s="16"/>
      <c r="H55" s="16"/>
      <c r="I55" s="16"/>
      <c r="J55" s="16"/>
      <c r="K55" s="38"/>
      <c r="L55" s="38"/>
      <c r="M55" s="38"/>
      <c r="N55" s="16"/>
      <c r="O55" s="190"/>
      <c r="P55" s="191"/>
      <c r="Q55" s="194"/>
      <c r="R55" s="6"/>
      <c r="S55" s="17"/>
      <c r="T55" s="232" t="s">
        <v>24</v>
      </c>
      <c r="U55" s="233"/>
      <c r="V55" s="233" t="s">
        <v>12</v>
      </c>
      <c r="W55" s="234"/>
      <c r="X55" s="43"/>
    </row>
    <row r="56" spans="1:24" s="18" customFormat="1" ht="19.5" customHeight="1">
      <c r="A56" s="36"/>
      <c r="B56" s="219">
        <v>4</v>
      </c>
      <c r="C56" s="220"/>
      <c r="D56" s="220"/>
      <c r="E56" s="220"/>
      <c r="F56" s="220"/>
      <c r="G56" s="221"/>
      <c r="H56" s="52"/>
      <c r="I56" s="222">
        <v>3</v>
      </c>
      <c r="J56" s="222"/>
      <c r="K56" s="223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145">
    <mergeCell ref="B56:G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  <mergeCell ref="A42:A54"/>
    <mergeCell ref="X42:X54"/>
    <mergeCell ref="O43:P48"/>
    <mergeCell ref="Q43:Q55"/>
    <mergeCell ref="R43:S43"/>
    <mergeCell ref="T47:W47"/>
    <mergeCell ref="T48:W51"/>
    <mergeCell ref="O49:P55"/>
    <mergeCell ref="T43:W46"/>
    <mergeCell ref="P40:Q40"/>
    <mergeCell ref="S40:U40"/>
    <mergeCell ref="V40:W40"/>
    <mergeCell ref="P41:Q41"/>
    <mergeCell ref="S41:U41"/>
    <mergeCell ref="V41:W41"/>
    <mergeCell ref="P38:Q38"/>
    <mergeCell ref="S38:U38"/>
    <mergeCell ref="V38:W38"/>
    <mergeCell ref="P39:Q39"/>
    <mergeCell ref="S39:U39"/>
    <mergeCell ref="V39:W39"/>
    <mergeCell ref="P36:Q36"/>
    <mergeCell ref="S36:U36"/>
    <mergeCell ref="V36:W36"/>
    <mergeCell ref="P37:Q37"/>
    <mergeCell ref="S37:U37"/>
    <mergeCell ref="V37:W37"/>
    <mergeCell ref="P34:Q34"/>
    <mergeCell ref="S34:U34"/>
    <mergeCell ref="V34:W34"/>
    <mergeCell ref="P35:Q35"/>
    <mergeCell ref="S35:U35"/>
    <mergeCell ref="V35:W35"/>
    <mergeCell ref="X29:X41"/>
    <mergeCell ref="P30:Q30"/>
    <mergeCell ref="S30:U30"/>
    <mergeCell ref="V30:W30"/>
    <mergeCell ref="P31:Q31"/>
    <mergeCell ref="S31:U31"/>
    <mergeCell ref="V31:W31"/>
    <mergeCell ref="P32:Q32"/>
    <mergeCell ref="S32:U32"/>
    <mergeCell ref="V32:W32"/>
    <mergeCell ref="P28:Q28"/>
    <mergeCell ref="S28:U28"/>
    <mergeCell ref="V28:W28"/>
    <mergeCell ref="A29:A41"/>
    <mergeCell ref="P29:Q29"/>
    <mergeCell ref="S29:U29"/>
    <mergeCell ref="V29:W29"/>
    <mergeCell ref="P33:Q33"/>
    <mergeCell ref="S33:U33"/>
    <mergeCell ref="V33:W33"/>
    <mergeCell ref="P26:Q26"/>
    <mergeCell ref="S26:U26"/>
    <mergeCell ref="V26:W26"/>
    <mergeCell ref="P27:Q27"/>
    <mergeCell ref="S27:U27"/>
    <mergeCell ref="V27:W27"/>
    <mergeCell ref="P23:Q23"/>
    <mergeCell ref="V23:W23"/>
    <mergeCell ref="P24:Q24"/>
    <mergeCell ref="P25:Q25"/>
    <mergeCell ref="S25:U25"/>
    <mergeCell ref="V25:W25"/>
    <mergeCell ref="P21:Q21"/>
    <mergeCell ref="S21:U21"/>
    <mergeCell ref="V21:W21"/>
    <mergeCell ref="P22:Q22"/>
    <mergeCell ref="S22:U22"/>
    <mergeCell ref="V22:W22"/>
    <mergeCell ref="X16:X28"/>
    <mergeCell ref="P17:Q17"/>
    <mergeCell ref="S17:U17"/>
    <mergeCell ref="V17:W17"/>
    <mergeCell ref="P18:Q18"/>
    <mergeCell ref="S18:U18"/>
    <mergeCell ref="V18:W18"/>
    <mergeCell ref="P19:Q19"/>
    <mergeCell ref="S19:U19"/>
    <mergeCell ref="V19:W19"/>
    <mergeCell ref="P15:Q15"/>
    <mergeCell ref="S15:U15"/>
    <mergeCell ref="V15:W15"/>
    <mergeCell ref="A16:A28"/>
    <mergeCell ref="P16:Q16"/>
    <mergeCell ref="S16:U16"/>
    <mergeCell ref="V16:W16"/>
    <mergeCell ref="P20:Q20"/>
    <mergeCell ref="S20:U20"/>
    <mergeCell ref="V20:W20"/>
    <mergeCell ref="P13:Q13"/>
    <mergeCell ref="S13:U13"/>
    <mergeCell ref="V13:W13"/>
    <mergeCell ref="P14:Q14"/>
    <mergeCell ref="S14:U14"/>
    <mergeCell ref="V14:W14"/>
    <mergeCell ref="P11:Q11"/>
    <mergeCell ref="S11:U11"/>
    <mergeCell ref="V11:W11"/>
    <mergeCell ref="P12:Q12"/>
    <mergeCell ref="S12:U12"/>
    <mergeCell ref="V12:W12"/>
    <mergeCell ref="P9:Q9"/>
    <mergeCell ref="S9:U9"/>
    <mergeCell ref="V9:W9"/>
    <mergeCell ref="P10:Q10"/>
    <mergeCell ref="S10:U10"/>
    <mergeCell ref="V10:W10"/>
    <mergeCell ref="P7:Q7"/>
    <mergeCell ref="S7:U7"/>
    <mergeCell ref="V7:W7"/>
    <mergeCell ref="P8:Q8"/>
    <mergeCell ref="S8:U8"/>
    <mergeCell ref="V8:W8"/>
    <mergeCell ref="X3:X15"/>
    <mergeCell ref="P4:Q4"/>
    <mergeCell ref="S4:U4"/>
    <mergeCell ref="V4:W4"/>
    <mergeCell ref="P5:Q5"/>
    <mergeCell ref="S5:U5"/>
    <mergeCell ref="V5:W5"/>
    <mergeCell ref="P6:Q6"/>
    <mergeCell ref="S6:U6"/>
    <mergeCell ref="V6:W6"/>
    <mergeCell ref="A3:A15"/>
    <mergeCell ref="B1:G1"/>
    <mergeCell ref="I1:K1"/>
    <mergeCell ref="L1:Q1"/>
    <mergeCell ref="R1:W1"/>
    <mergeCell ref="O2:O3"/>
    <mergeCell ref="P2:Q3"/>
    <mergeCell ref="R2:R3"/>
    <mergeCell ref="S2:U3"/>
    <mergeCell ref="V2:W3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9" sqref="I9:M32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1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12"/>
      <c r="B2" s="10"/>
      <c r="C2" s="123"/>
      <c r="D2" s="66"/>
      <c r="E2" s="28"/>
      <c r="F2" s="28"/>
      <c r="G2" s="75"/>
      <c r="H2" s="123"/>
      <c r="I2" s="66"/>
      <c r="J2" s="137"/>
      <c r="K2" s="123"/>
      <c r="L2" s="123"/>
      <c r="M2" s="123"/>
      <c r="N2" s="123"/>
      <c r="O2" s="70"/>
      <c r="P2" s="70"/>
      <c r="Q2" s="70"/>
      <c r="R2" s="123"/>
      <c r="S2" s="123"/>
      <c r="T2" s="123"/>
      <c r="U2" s="123"/>
      <c r="V2" s="123"/>
      <c r="W2" s="71"/>
      <c r="X2" s="11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24"/>
      <c r="S3" s="124"/>
      <c r="T3" s="124"/>
      <c r="U3" s="124"/>
      <c r="V3" s="124"/>
      <c r="W3" s="118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2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17"/>
      <c r="S4" s="117"/>
      <c r="T4" s="117"/>
      <c r="U4" s="117"/>
      <c r="V4" s="117"/>
      <c r="W4" s="118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14"/>
      <c r="L5" s="114"/>
      <c r="M5" s="114"/>
      <c r="N5" s="90"/>
      <c r="O5" s="82"/>
      <c r="P5" s="84">
        <v>0.375</v>
      </c>
      <c r="Q5" s="115"/>
      <c r="R5" s="13"/>
      <c r="S5" s="136"/>
      <c r="T5" s="117"/>
      <c r="U5" s="117"/>
      <c r="V5" s="136"/>
      <c r="W5" s="118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14"/>
      <c r="L6" s="114"/>
      <c r="M6" s="114"/>
      <c r="N6" s="90"/>
      <c r="O6" s="82"/>
      <c r="P6" s="84">
        <v>0.438</v>
      </c>
      <c r="Q6" s="115"/>
      <c r="R6" s="13"/>
      <c r="S6" s="136"/>
      <c r="T6" s="117"/>
      <c r="U6" s="117"/>
      <c r="V6" s="136"/>
      <c r="W6" s="118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14"/>
      <c r="L7" s="114"/>
      <c r="M7" s="114"/>
      <c r="N7" s="90"/>
      <c r="O7" s="82"/>
      <c r="P7" s="84">
        <v>0.5</v>
      </c>
      <c r="Q7" s="115"/>
      <c r="R7" s="13"/>
      <c r="S7" s="136"/>
      <c r="T7" s="117"/>
      <c r="U7" s="117"/>
      <c r="V7" s="136"/>
      <c r="W7" s="118"/>
      <c r="X7" s="176"/>
    </row>
    <row r="8" spans="1:24" ht="19.5" customHeight="1">
      <c r="A8" s="161"/>
      <c r="B8" s="12"/>
      <c r="C8" s="73" t="s">
        <v>41</v>
      </c>
      <c r="D8" s="80" t="s">
        <v>27</v>
      </c>
      <c r="E8" s="81">
        <v>130</v>
      </c>
      <c r="F8" s="80"/>
      <c r="G8" s="81"/>
      <c r="H8" s="79" t="s">
        <v>36</v>
      </c>
      <c r="I8" s="56" t="s">
        <v>47</v>
      </c>
      <c r="J8" s="138">
        <v>0.5625</v>
      </c>
      <c r="K8" s="114">
        <v>0.5545</v>
      </c>
      <c r="L8" s="114">
        <v>0.8125</v>
      </c>
      <c r="M8" s="114">
        <v>0.371</v>
      </c>
      <c r="N8" s="90"/>
      <c r="O8" s="82"/>
      <c r="P8" s="84">
        <v>0.562</v>
      </c>
      <c r="Q8" s="115" t="str">
        <f aca="true" t="shared" si="0" ref="Q8:Q32">CONCATENATE(C8,"-",E8)</f>
        <v>MS90726-130</v>
      </c>
      <c r="R8" s="13" t="str">
        <f aca="true" t="shared" si="1" ref="R8:R32">CONCATENATE(Q8,".prt")</f>
        <v>MS90726-130.prt</v>
      </c>
      <c r="S8" s="136">
        <f aca="true" t="shared" si="2" ref="S8:S32">J8</f>
        <v>0.5625</v>
      </c>
      <c r="T8" s="117">
        <f aca="true" t="shared" si="3" ref="T8:U30">L8</f>
        <v>0.8125</v>
      </c>
      <c r="U8" s="117">
        <f t="shared" si="3"/>
        <v>0.371</v>
      </c>
      <c r="V8" s="136">
        <f aca="true" t="shared" si="4" ref="V8:V32">P8</f>
        <v>0.562</v>
      </c>
      <c r="W8" s="118"/>
      <c r="X8" s="176"/>
    </row>
    <row r="9" spans="1:24" ht="19.5" customHeight="1">
      <c r="A9" s="161"/>
      <c r="B9" s="12"/>
      <c r="C9" s="73" t="s">
        <v>41</v>
      </c>
      <c r="D9" s="80" t="s">
        <v>27</v>
      </c>
      <c r="E9" s="81">
        <f aca="true" t="shared" si="5" ref="E9:E29">E8+1</f>
        <v>131</v>
      </c>
      <c r="F9" s="80"/>
      <c r="G9" s="81"/>
      <c r="H9" s="79" t="s">
        <v>36</v>
      </c>
      <c r="I9" s="56" t="s">
        <v>47</v>
      </c>
      <c r="J9" s="138">
        <v>0.5625</v>
      </c>
      <c r="K9" s="160">
        <v>0.5545</v>
      </c>
      <c r="L9" s="160">
        <v>0.8125</v>
      </c>
      <c r="M9" s="160">
        <v>0.371</v>
      </c>
      <c r="N9" s="90"/>
      <c r="O9" s="82"/>
      <c r="P9" s="84">
        <v>0.625</v>
      </c>
      <c r="Q9" s="115" t="str">
        <f t="shared" si="0"/>
        <v>MS90726-131</v>
      </c>
      <c r="R9" s="13" t="str">
        <f t="shared" si="1"/>
        <v>MS90726-131.prt</v>
      </c>
      <c r="S9" s="136">
        <f t="shared" si="2"/>
        <v>0.5625</v>
      </c>
      <c r="T9" s="117">
        <f t="shared" si="3"/>
        <v>0.8125</v>
      </c>
      <c r="U9" s="117">
        <f t="shared" si="3"/>
        <v>0.371</v>
      </c>
      <c r="V9" s="136">
        <f t="shared" si="4"/>
        <v>0.625</v>
      </c>
      <c r="W9" s="118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f t="shared" si="5"/>
        <v>132</v>
      </c>
      <c r="F10" s="80"/>
      <c r="G10" s="81"/>
      <c r="H10" s="79" t="s">
        <v>36</v>
      </c>
      <c r="I10" s="56" t="s">
        <v>47</v>
      </c>
      <c r="J10" s="138">
        <v>0.5625</v>
      </c>
      <c r="K10" s="160">
        <v>0.5545</v>
      </c>
      <c r="L10" s="160">
        <v>0.8125</v>
      </c>
      <c r="M10" s="160">
        <v>0.371</v>
      </c>
      <c r="N10" s="90"/>
      <c r="O10" s="82"/>
      <c r="P10" s="84">
        <v>0.75</v>
      </c>
      <c r="Q10" s="115" t="str">
        <f t="shared" si="0"/>
        <v>MS90726-132</v>
      </c>
      <c r="R10" s="13" t="str">
        <f t="shared" si="1"/>
        <v>MS90726-132.prt</v>
      </c>
      <c r="S10" s="136">
        <f t="shared" si="2"/>
        <v>0.5625</v>
      </c>
      <c r="T10" s="117">
        <f t="shared" si="3"/>
        <v>0.8125</v>
      </c>
      <c r="U10" s="117">
        <f t="shared" si="3"/>
        <v>0.371</v>
      </c>
      <c r="V10" s="136">
        <f t="shared" si="4"/>
        <v>0.75</v>
      </c>
      <c r="W10" s="118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t="shared" si="5"/>
        <v>133</v>
      </c>
      <c r="F11" s="80"/>
      <c r="G11" s="81"/>
      <c r="H11" s="79" t="s">
        <v>36</v>
      </c>
      <c r="I11" s="56" t="s">
        <v>47</v>
      </c>
      <c r="J11" s="138">
        <v>0.5625</v>
      </c>
      <c r="K11" s="160">
        <v>0.5545</v>
      </c>
      <c r="L11" s="160">
        <v>0.8125</v>
      </c>
      <c r="M11" s="160">
        <v>0.371</v>
      </c>
      <c r="N11" s="90"/>
      <c r="O11" s="82"/>
      <c r="P11" s="84">
        <v>0.875</v>
      </c>
      <c r="Q11" s="115" t="str">
        <f t="shared" si="0"/>
        <v>MS90726-133</v>
      </c>
      <c r="R11" s="13" t="str">
        <f t="shared" si="1"/>
        <v>MS90726-133.prt</v>
      </c>
      <c r="S11" s="136">
        <f t="shared" si="2"/>
        <v>0.5625</v>
      </c>
      <c r="T11" s="117">
        <f t="shared" si="3"/>
        <v>0.8125</v>
      </c>
      <c r="U11" s="117">
        <f t="shared" si="3"/>
        <v>0.371</v>
      </c>
      <c r="V11" s="136">
        <f t="shared" si="4"/>
        <v>0.875</v>
      </c>
      <c r="W11" s="118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5"/>
        <v>134</v>
      </c>
      <c r="F12" s="80"/>
      <c r="G12" s="81"/>
      <c r="H12" s="79" t="s">
        <v>36</v>
      </c>
      <c r="I12" s="56" t="s">
        <v>47</v>
      </c>
      <c r="J12" s="138">
        <v>0.5625</v>
      </c>
      <c r="K12" s="160">
        <v>0.5545</v>
      </c>
      <c r="L12" s="160">
        <v>0.8125</v>
      </c>
      <c r="M12" s="160">
        <v>0.371</v>
      </c>
      <c r="N12" s="90"/>
      <c r="O12" s="82"/>
      <c r="P12" s="84">
        <v>1</v>
      </c>
      <c r="Q12" s="115" t="str">
        <f t="shared" si="0"/>
        <v>MS90726-134</v>
      </c>
      <c r="R12" s="13" t="str">
        <f t="shared" si="1"/>
        <v>MS90726-134.prt</v>
      </c>
      <c r="S12" s="136">
        <f t="shared" si="2"/>
        <v>0.5625</v>
      </c>
      <c r="T12" s="117">
        <f t="shared" si="3"/>
        <v>0.8125</v>
      </c>
      <c r="U12" s="117">
        <f t="shared" si="3"/>
        <v>0.371</v>
      </c>
      <c r="V12" s="136">
        <f t="shared" si="4"/>
        <v>1</v>
      </c>
      <c r="W12" s="118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135</v>
      </c>
      <c r="F13" s="80"/>
      <c r="G13" s="81"/>
      <c r="H13" s="79" t="s">
        <v>36</v>
      </c>
      <c r="I13" s="56" t="s">
        <v>47</v>
      </c>
      <c r="J13" s="138">
        <v>0.5625</v>
      </c>
      <c r="K13" s="160">
        <v>0.5545</v>
      </c>
      <c r="L13" s="160">
        <v>0.8125</v>
      </c>
      <c r="M13" s="160">
        <v>0.371</v>
      </c>
      <c r="N13" s="90"/>
      <c r="O13" s="82"/>
      <c r="P13" s="84">
        <v>1.125</v>
      </c>
      <c r="Q13" s="115" t="str">
        <f t="shared" si="0"/>
        <v>MS90726-135</v>
      </c>
      <c r="R13" s="13" t="str">
        <f t="shared" si="1"/>
        <v>MS90726-135.prt</v>
      </c>
      <c r="S13" s="136">
        <f t="shared" si="2"/>
        <v>0.5625</v>
      </c>
      <c r="T13" s="117">
        <f t="shared" si="3"/>
        <v>0.8125</v>
      </c>
      <c r="U13" s="117">
        <f t="shared" si="3"/>
        <v>0.371</v>
      </c>
      <c r="V13" s="136">
        <f t="shared" si="4"/>
        <v>1.125</v>
      </c>
      <c r="W13" s="118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136</v>
      </c>
      <c r="F14" s="80"/>
      <c r="G14" s="81"/>
      <c r="H14" s="79" t="s">
        <v>36</v>
      </c>
      <c r="I14" s="56" t="s">
        <v>47</v>
      </c>
      <c r="J14" s="138">
        <v>0.5625</v>
      </c>
      <c r="K14" s="160">
        <v>0.5545</v>
      </c>
      <c r="L14" s="160">
        <v>0.8125</v>
      </c>
      <c r="M14" s="160">
        <v>0.371</v>
      </c>
      <c r="N14" s="90"/>
      <c r="O14" s="82"/>
      <c r="P14" s="84">
        <v>1.25</v>
      </c>
      <c r="Q14" s="115" t="str">
        <f t="shared" si="0"/>
        <v>MS90726-136</v>
      </c>
      <c r="R14" s="13" t="str">
        <f t="shared" si="1"/>
        <v>MS90726-136.prt</v>
      </c>
      <c r="S14" s="136">
        <f t="shared" si="2"/>
        <v>0.5625</v>
      </c>
      <c r="T14" s="117">
        <f t="shared" si="3"/>
        <v>0.8125</v>
      </c>
      <c r="U14" s="117">
        <f t="shared" si="3"/>
        <v>0.371</v>
      </c>
      <c r="V14" s="136">
        <f t="shared" si="4"/>
        <v>1.25</v>
      </c>
      <c r="W14" s="118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137</v>
      </c>
      <c r="F15" s="80"/>
      <c r="G15" s="81"/>
      <c r="H15" s="79" t="s">
        <v>36</v>
      </c>
      <c r="I15" s="56" t="s">
        <v>47</v>
      </c>
      <c r="J15" s="138">
        <v>0.5625</v>
      </c>
      <c r="K15" s="160">
        <v>0.5545</v>
      </c>
      <c r="L15" s="160">
        <v>0.8125</v>
      </c>
      <c r="M15" s="160">
        <v>0.371</v>
      </c>
      <c r="N15" s="90"/>
      <c r="O15" s="82"/>
      <c r="P15" s="84">
        <v>1.375</v>
      </c>
      <c r="Q15" s="115" t="str">
        <f t="shared" si="0"/>
        <v>MS90726-137</v>
      </c>
      <c r="R15" s="13" t="str">
        <f t="shared" si="1"/>
        <v>MS90726-137.prt</v>
      </c>
      <c r="S15" s="136">
        <f t="shared" si="2"/>
        <v>0.5625</v>
      </c>
      <c r="T15" s="117">
        <f t="shared" si="3"/>
        <v>0.8125</v>
      </c>
      <c r="U15" s="117">
        <f t="shared" si="3"/>
        <v>0.371</v>
      </c>
      <c r="V15" s="136">
        <f t="shared" si="4"/>
        <v>1.375</v>
      </c>
      <c r="W15" s="118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138</v>
      </c>
      <c r="F16" s="80"/>
      <c r="G16" s="81"/>
      <c r="H16" s="79" t="s">
        <v>36</v>
      </c>
      <c r="I16" s="56" t="s">
        <v>47</v>
      </c>
      <c r="J16" s="138">
        <v>0.5625</v>
      </c>
      <c r="K16" s="160">
        <v>0.5545</v>
      </c>
      <c r="L16" s="160">
        <v>0.8125</v>
      </c>
      <c r="M16" s="160">
        <v>0.371</v>
      </c>
      <c r="N16" s="90"/>
      <c r="O16" s="82"/>
      <c r="P16" s="84">
        <v>1.5</v>
      </c>
      <c r="Q16" s="115" t="str">
        <f t="shared" si="0"/>
        <v>MS90726-138</v>
      </c>
      <c r="R16" s="13" t="str">
        <f t="shared" si="1"/>
        <v>MS90726-138.prt</v>
      </c>
      <c r="S16" s="136">
        <f t="shared" si="2"/>
        <v>0.5625</v>
      </c>
      <c r="T16" s="117">
        <f t="shared" si="3"/>
        <v>0.8125</v>
      </c>
      <c r="U16" s="117">
        <f t="shared" si="3"/>
        <v>0.371</v>
      </c>
      <c r="V16" s="136">
        <f t="shared" si="4"/>
        <v>1.5</v>
      </c>
      <c r="W16" s="118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139</v>
      </c>
      <c r="F17" s="80"/>
      <c r="G17" s="81"/>
      <c r="H17" s="79" t="s">
        <v>36</v>
      </c>
      <c r="I17" s="56" t="s">
        <v>47</v>
      </c>
      <c r="J17" s="138">
        <v>0.5625</v>
      </c>
      <c r="K17" s="160">
        <v>0.5545</v>
      </c>
      <c r="L17" s="160">
        <v>0.8125</v>
      </c>
      <c r="M17" s="160">
        <v>0.371</v>
      </c>
      <c r="N17" s="90"/>
      <c r="O17" s="82"/>
      <c r="P17" s="84">
        <v>1.75</v>
      </c>
      <c r="Q17" s="115" t="str">
        <f t="shared" si="0"/>
        <v>MS90726-139</v>
      </c>
      <c r="R17" s="13" t="str">
        <f t="shared" si="1"/>
        <v>MS90726-139.prt</v>
      </c>
      <c r="S17" s="136">
        <f t="shared" si="2"/>
        <v>0.5625</v>
      </c>
      <c r="T17" s="117">
        <f t="shared" si="3"/>
        <v>0.8125</v>
      </c>
      <c r="U17" s="117">
        <f t="shared" si="3"/>
        <v>0.371</v>
      </c>
      <c r="V17" s="136">
        <f t="shared" si="4"/>
        <v>1.75</v>
      </c>
      <c r="W17" s="118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140</v>
      </c>
      <c r="F18" s="80"/>
      <c r="G18" s="81"/>
      <c r="H18" s="79" t="s">
        <v>36</v>
      </c>
      <c r="I18" s="56" t="s">
        <v>47</v>
      </c>
      <c r="J18" s="138">
        <v>0.5625</v>
      </c>
      <c r="K18" s="160">
        <v>0.5545</v>
      </c>
      <c r="L18" s="160">
        <v>0.8125</v>
      </c>
      <c r="M18" s="160">
        <v>0.371</v>
      </c>
      <c r="N18" s="90"/>
      <c r="O18" s="82"/>
      <c r="P18" s="84">
        <v>2</v>
      </c>
      <c r="Q18" s="115" t="str">
        <f t="shared" si="0"/>
        <v>MS90726-140</v>
      </c>
      <c r="R18" s="13" t="str">
        <f t="shared" si="1"/>
        <v>MS90726-140.prt</v>
      </c>
      <c r="S18" s="136">
        <f t="shared" si="2"/>
        <v>0.5625</v>
      </c>
      <c r="T18" s="117">
        <f t="shared" si="3"/>
        <v>0.8125</v>
      </c>
      <c r="U18" s="117">
        <f t="shared" si="3"/>
        <v>0.371</v>
      </c>
      <c r="V18" s="136">
        <f t="shared" si="4"/>
        <v>2</v>
      </c>
      <c r="W18" s="118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141</v>
      </c>
      <c r="F19" s="80"/>
      <c r="G19" s="81"/>
      <c r="H19" s="79" t="s">
        <v>36</v>
      </c>
      <c r="I19" s="56" t="s">
        <v>47</v>
      </c>
      <c r="J19" s="138">
        <v>0.5625</v>
      </c>
      <c r="K19" s="160">
        <v>0.5545</v>
      </c>
      <c r="L19" s="160">
        <v>0.8125</v>
      </c>
      <c r="M19" s="160">
        <v>0.371</v>
      </c>
      <c r="N19" s="90"/>
      <c r="O19" s="82"/>
      <c r="P19" s="84">
        <v>2.25</v>
      </c>
      <c r="Q19" s="115" t="str">
        <f t="shared" si="0"/>
        <v>MS90726-141</v>
      </c>
      <c r="R19" s="13" t="str">
        <f t="shared" si="1"/>
        <v>MS90726-141.prt</v>
      </c>
      <c r="S19" s="136">
        <f t="shared" si="2"/>
        <v>0.5625</v>
      </c>
      <c r="T19" s="117">
        <f t="shared" si="3"/>
        <v>0.8125</v>
      </c>
      <c r="U19" s="117">
        <f t="shared" si="3"/>
        <v>0.371</v>
      </c>
      <c r="V19" s="136">
        <f t="shared" si="4"/>
        <v>2.25</v>
      </c>
      <c r="W19" s="118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142</v>
      </c>
      <c r="F20" s="80"/>
      <c r="G20" s="81"/>
      <c r="H20" s="79" t="s">
        <v>36</v>
      </c>
      <c r="I20" s="56" t="s">
        <v>47</v>
      </c>
      <c r="J20" s="138">
        <v>0.5625</v>
      </c>
      <c r="K20" s="160">
        <v>0.5545</v>
      </c>
      <c r="L20" s="160">
        <v>0.8125</v>
      </c>
      <c r="M20" s="160">
        <v>0.371</v>
      </c>
      <c r="N20" s="90"/>
      <c r="O20" s="82"/>
      <c r="P20" s="84">
        <v>2.5</v>
      </c>
      <c r="Q20" s="115" t="str">
        <f t="shared" si="0"/>
        <v>MS90726-142</v>
      </c>
      <c r="R20" s="13" t="str">
        <f t="shared" si="1"/>
        <v>MS90726-142.prt</v>
      </c>
      <c r="S20" s="136">
        <f t="shared" si="2"/>
        <v>0.5625</v>
      </c>
      <c r="T20" s="117">
        <f t="shared" si="3"/>
        <v>0.8125</v>
      </c>
      <c r="U20" s="117">
        <f t="shared" si="3"/>
        <v>0.371</v>
      </c>
      <c r="V20" s="136">
        <f t="shared" si="4"/>
        <v>2.5</v>
      </c>
      <c r="W20" s="118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143</v>
      </c>
      <c r="F21" s="80"/>
      <c r="G21" s="81"/>
      <c r="H21" s="79" t="s">
        <v>36</v>
      </c>
      <c r="I21" s="56" t="s">
        <v>47</v>
      </c>
      <c r="J21" s="138">
        <v>0.5625</v>
      </c>
      <c r="K21" s="160">
        <v>0.5545</v>
      </c>
      <c r="L21" s="160">
        <v>0.8125</v>
      </c>
      <c r="M21" s="160">
        <v>0.371</v>
      </c>
      <c r="N21" s="90"/>
      <c r="O21" s="82"/>
      <c r="P21" s="84">
        <v>2.75</v>
      </c>
      <c r="Q21" s="115" t="str">
        <f t="shared" si="0"/>
        <v>MS90726-143</v>
      </c>
      <c r="R21" s="13" t="str">
        <f t="shared" si="1"/>
        <v>MS90726-143.prt</v>
      </c>
      <c r="S21" s="136">
        <f t="shared" si="2"/>
        <v>0.5625</v>
      </c>
      <c r="T21" s="117">
        <f t="shared" si="3"/>
        <v>0.8125</v>
      </c>
      <c r="U21" s="117">
        <f t="shared" si="3"/>
        <v>0.371</v>
      </c>
      <c r="V21" s="136">
        <f t="shared" si="4"/>
        <v>2.75</v>
      </c>
      <c r="W21" s="118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144</v>
      </c>
      <c r="F22" s="80"/>
      <c r="G22" s="81"/>
      <c r="H22" s="79" t="s">
        <v>36</v>
      </c>
      <c r="I22" s="56" t="s">
        <v>47</v>
      </c>
      <c r="J22" s="138">
        <v>0.5625</v>
      </c>
      <c r="K22" s="160">
        <v>0.5545</v>
      </c>
      <c r="L22" s="160">
        <v>0.8125</v>
      </c>
      <c r="M22" s="160">
        <v>0.371</v>
      </c>
      <c r="N22" s="90"/>
      <c r="O22" s="82"/>
      <c r="P22" s="84">
        <v>3</v>
      </c>
      <c r="Q22" s="115" t="str">
        <f t="shared" si="0"/>
        <v>MS90726-144</v>
      </c>
      <c r="R22" s="13" t="str">
        <f t="shared" si="1"/>
        <v>MS90726-144.prt</v>
      </c>
      <c r="S22" s="136">
        <f t="shared" si="2"/>
        <v>0.5625</v>
      </c>
      <c r="T22" s="117">
        <f t="shared" si="3"/>
        <v>0.8125</v>
      </c>
      <c r="U22" s="117">
        <f t="shared" si="3"/>
        <v>0.371</v>
      </c>
      <c r="V22" s="136">
        <f t="shared" si="4"/>
        <v>3</v>
      </c>
      <c r="W22" s="118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145</v>
      </c>
      <c r="F23" s="80"/>
      <c r="G23" s="81"/>
      <c r="H23" s="79" t="s">
        <v>36</v>
      </c>
      <c r="I23" s="56" t="s">
        <v>47</v>
      </c>
      <c r="J23" s="138">
        <v>0.5625</v>
      </c>
      <c r="K23" s="160">
        <v>0.5545</v>
      </c>
      <c r="L23" s="160">
        <v>0.8125</v>
      </c>
      <c r="M23" s="160">
        <v>0.371</v>
      </c>
      <c r="N23" s="90"/>
      <c r="O23" s="82"/>
      <c r="P23" s="84">
        <v>3.25</v>
      </c>
      <c r="Q23" s="115" t="str">
        <f t="shared" si="0"/>
        <v>MS90726-145</v>
      </c>
      <c r="R23" s="13" t="str">
        <f t="shared" si="1"/>
        <v>MS90726-145.prt</v>
      </c>
      <c r="S23" s="136">
        <f t="shared" si="2"/>
        <v>0.5625</v>
      </c>
      <c r="T23" s="117">
        <f t="shared" si="3"/>
        <v>0.8125</v>
      </c>
      <c r="U23" s="117">
        <f t="shared" si="3"/>
        <v>0.371</v>
      </c>
      <c r="V23" s="136">
        <f t="shared" si="4"/>
        <v>3.25</v>
      </c>
      <c r="W23" s="118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146</v>
      </c>
      <c r="F24" s="80"/>
      <c r="G24" s="81"/>
      <c r="H24" s="79" t="s">
        <v>36</v>
      </c>
      <c r="I24" s="56" t="s">
        <v>47</v>
      </c>
      <c r="J24" s="138">
        <v>0.5625</v>
      </c>
      <c r="K24" s="160">
        <v>0.5545</v>
      </c>
      <c r="L24" s="160">
        <v>0.8125</v>
      </c>
      <c r="M24" s="160">
        <v>0.371</v>
      </c>
      <c r="N24" s="90"/>
      <c r="O24" s="82"/>
      <c r="P24" s="84">
        <v>3.5</v>
      </c>
      <c r="Q24" s="115" t="str">
        <f t="shared" si="0"/>
        <v>MS90726-146</v>
      </c>
      <c r="R24" s="13" t="str">
        <f t="shared" si="1"/>
        <v>MS90726-146.prt</v>
      </c>
      <c r="S24" s="136">
        <f t="shared" si="2"/>
        <v>0.5625</v>
      </c>
      <c r="T24" s="117">
        <f t="shared" si="3"/>
        <v>0.8125</v>
      </c>
      <c r="U24" s="117">
        <f t="shared" si="3"/>
        <v>0.371</v>
      </c>
      <c r="V24" s="136">
        <f t="shared" si="4"/>
        <v>3.5</v>
      </c>
      <c r="W24" s="118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147</v>
      </c>
      <c r="F25" s="80"/>
      <c r="G25" s="81"/>
      <c r="H25" s="79" t="s">
        <v>36</v>
      </c>
      <c r="I25" s="56" t="s">
        <v>47</v>
      </c>
      <c r="J25" s="138">
        <v>0.5625</v>
      </c>
      <c r="K25" s="160">
        <v>0.5545</v>
      </c>
      <c r="L25" s="160">
        <v>0.8125</v>
      </c>
      <c r="M25" s="160">
        <v>0.371</v>
      </c>
      <c r="N25" s="90"/>
      <c r="O25" s="82"/>
      <c r="P25" s="84">
        <v>3.75</v>
      </c>
      <c r="Q25" s="115" t="str">
        <f t="shared" si="0"/>
        <v>MS90726-147</v>
      </c>
      <c r="R25" s="13" t="str">
        <f t="shared" si="1"/>
        <v>MS90726-147.prt</v>
      </c>
      <c r="S25" s="136">
        <f t="shared" si="2"/>
        <v>0.5625</v>
      </c>
      <c r="T25" s="117">
        <f t="shared" si="3"/>
        <v>0.8125</v>
      </c>
      <c r="U25" s="117">
        <f t="shared" si="3"/>
        <v>0.371</v>
      </c>
      <c r="V25" s="136">
        <f t="shared" si="4"/>
        <v>3.75</v>
      </c>
      <c r="W25" s="118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148</v>
      </c>
      <c r="F26" s="80"/>
      <c r="G26" s="81"/>
      <c r="H26" s="79" t="s">
        <v>36</v>
      </c>
      <c r="I26" s="56" t="s">
        <v>47</v>
      </c>
      <c r="J26" s="138">
        <v>0.5625</v>
      </c>
      <c r="K26" s="160">
        <v>0.5545</v>
      </c>
      <c r="L26" s="160">
        <v>0.8125</v>
      </c>
      <c r="M26" s="160">
        <v>0.371</v>
      </c>
      <c r="N26" s="90"/>
      <c r="O26" s="82"/>
      <c r="P26" s="84">
        <v>4</v>
      </c>
      <c r="Q26" s="115" t="str">
        <f t="shared" si="0"/>
        <v>MS90726-148</v>
      </c>
      <c r="R26" s="13" t="str">
        <f t="shared" si="1"/>
        <v>MS90726-148.prt</v>
      </c>
      <c r="S26" s="136">
        <f t="shared" si="2"/>
        <v>0.5625</v>
      </c>
      <c r="T26" s="117">
        <f t="shared" si="3"/>
        <v>0.8125</v>
      </c>
      <c r="U26" s="117">
        <f t="shared" si="3"/>
        <v>0.371</v>
      </c>
      <c r="V26" s="136">
        <f t="shared" si="4"/>
        <v>4</v>
      </c>
      <c r="W26" s="118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149</v>
      </c>
      <c r="F27" s="80"/>
      <c r="G27" s="81"/>
      <c r="H27" s="79" t="s">
        <v>36</v>
      </c>
      <c r="I27" s="56" t="s">
        <v>47</v>
      </c>
      <c r="J27" s="138">
        <v>0.5625</v>
      </c>
      <c r="K27" s="160">
        <v>0.5545</v>
      </c>
      <c r="L27" s="160">
        <v>0.8125</v>
      </c>
      <c r="M27" s="160">
        <v>0.371</v>
      </c>
      <c r="N27" s="90"/>
      <c r="O27" s="82"/>
      <c r="P27" s="84">
        <v>4.25</v>
      </c>
      <c r="Q27" s="115" t="str">
        <f t="shared" si="0"/>
        <v>MS90726-149</v>
      </c>
      <c r="R27" s="13" t="str">
        <f t="shared" si="1"/>
        <v>MS90726-149.prt</v>
      </c>
      <c r="S27" s="136">
        <f t="shared" si="2"/>
        <v>0.5625</v>
      </c>
      <c r="T27" s="117">
        <f t="shared" si="3"/>
        <v>0.8125</v>
      </c>
      <c r="U27" s="117">
        <f t="shared" si="3"/>
        <v>0.371</v>
      </c>
      <c r="V27" s="136">
        <f t="shared" si="4"/>
        <v>4.25</v>
      </c>
      <c r="W27" s="118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150</v>
      </c>
      <c r="F28" s="80"/>
      <c r="G28" s="81"/>
      <c r="H28" s="79" t="s">
        <v>36</v>
      </c>
      <c r="I28" s="56" t="s">
        <v>47</v>
      </c>
      <c r="J28" s="138">
        <v>0.5625</v>
      </c>
      <c r="K28" s="160">
        <v>0.5545</v>
      </c>
      <c r="L28" s="160">
        <v>0.8125</v>
      </c>
      <c r="M28" s="160">
        <v>0.371</v>
      </c>
      <c r="N28" s="90"/>
      <c r="O28" s="82"/>
      <c r="P28" s="84">
        <v>4.5</v>
      </c>
      <c r="Q28" s="115" t="str">
        <f t="shared" si="0"/>
        <v>MS90726-150</v>
      </c>
      <c r="R28" s="13" t="str">
        <f t="shared" si="1"/>
        <v>MS90726-150.prt</v>
      </c>
      <c r="S28" s="136">
        <f t="shared" si="2"/>
        <v>0.5625</v>
      </c>
      <c r="T28" s="117">
        <f t="shared" si="3"/>
        <v>0.8125</v>
      </c>
      <c r="U28" s="117">
        <f t="shared" si="3"/>
        <v>0.371</v>
      </c>
      <c r="V28" s="136">
        <f t="shared" si="4"/>
        <v>4.5</v>
      </c>
      <c r="W28" s="118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151</v>
      </c>
      <c r="F29" s="80"/>
      <c r="G29" s="81"/>
      <c r="H29" s="79" t="s">
        <v>36</v>
      </c>
      <c r="I29" s="56" t="s">
        <v>47</v>
      </c>
      <c r="J29" s="138">
        <v>0.5625</v>
      </c>
      <c r="K29" s="160">
        <v>0.5545</v>
      </c>
      <c r="L29" s="160">
        <v>0.8125</v>
      </c>
      <c r="M29" s="160">
        <v>0.371</v>
      </c>
      <c r="N29" s="90"/>
      <c r="O29" s="82"/>
      <c r="P29" s="84">
        <v>4.75</v>
      </c>
      <c r="Q29" s="115" t="str">
        <f t="shared" si="0"/>
        <v>MS90726-151</v>
      </c>
      <c r="R29" s="13" t="str">
        <f t="shared" si="1"/>
        <v>MS90726-151.prt</v>
      </c>
      <c r="S29" s="136">
        <f t="shared" si="2"/>
        <v>0.5625</v>
      </c>
      <c r="T29" s="117">
        <f t="shared" si="3"/>
        <v>0.8125</v>
      </c>
      <c r="U29" s="117">
        <f t="shared" si="3"/>
        <v>0.371</v>
      </c>
      <c r="V29" s="136">
        <f t="shared" si="4"/>
        <v>4.75</v>
      </c>
      <c r="W29" s="118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152</v>
      </c>
      <c r="F30" s="80"/>
      <c r="G30" s="81"/>
      <c r="H30" s="79" t="s">
        <v>36</v>
      </c>
      <c r="I30" s="56" t="s">
        <v>47</v>
      </c>
      <c r="J30" s="138">
        <v>0.5625</v>
      </c>
      <c r="K30" s="160">
        <v>0.5545</v>
      </c>
      <c r="L30" s="160">
        <v>0.8125</v>
      </c>
      <c r="M30" s="160">
        <v>0.371</v>
      </c>
      <c r="N30" s="90"/>
      <c r="O30" s="82"/>
      <c r="P30" s="84">
        <v>5</v>
      </c>
      <c r="Q30" s="115" t="str">
        <f t="shared" si="0"/>
        <v>MS90726-152</v>
      </c>
      <c r="R30" s="13" t="str">
        <f t="shared" si="1"/>
        <v>MS90726-152.prt</v>
      </c>
      <c r="S30" s="136">
        <f t="shared" si="2"/>
        <v>0.5625</v>
      </c>
      <c r="T30" s="117">
        <f t="shared" si="3"/>
        <v>0.8125</v>
      </c>
      <c r="U30" s="117">
        <f t="shared" si="3"/>
        <v>0.371</v>
      </c>
      <c r="V30" s="136">
        <f t="shared" si="4"/>
        <v>5</v>
      </c>
      <c r="W30" s="118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153</v>
      </c>
      <c r="F31" s="80"/>
      <c r="G31" s="81"/>
      <c r="H31" s="79" t="s">
        <v>36</v>
      </c>
      <c r="I31" s="56" t="s">
        <v>47</v>
      </c>
      <c r="J31" s="138">
        <v>0.5625</v>
      </c>
      <c r="K31" s="160">
        <v>0.5545</v>
      </c>
      <c r="L31" s="160">
        <v>0.8125</v>
      </c>
      <c r="M31" s="160">
        <v>0.371</v>
      </c>
      <c r="N31" s="90"/>
      <c r="O31" s="82"/>
      <c r="P31" s="84">
        <v>5.5</v>
      </c>
      <c r="Q31" s="115" t="str">
        <f t="shared" si="0"/>
        <v>MS90726-153</v>
      </c>
      <c r="R31" s="13" t="str">
        <f t="shared" si="1"/>
        <v>MS90726-153.prt</v>
      </c>
      <c r="S31" s="136">
        <f t="shared" si="2"/>
        <v>0.5625</v>
      </c>
      <c r="T31" s="117">
        <f>L31</f>
        <v>0.8125</v>
      </c>
      <c r="U31" s="117">
        <f>M31</f>
        <v>0.371</v>
      </c>
      <c r="V31" s="136">
        <f t="shared" si="4"/>
        <v>5.5</v>
      </c>
      <c r="W31" s="118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154</v>
      </c>
      <c r="F32" s="80"/>
      <c r="G32" s="81"/>
      <c r="H32" s="79" t="s">
        <v>36</v>
      </c>
      <c r="I32" s="56" t="s">
        <v>47</v>
      </c>
      <c r="J32" s="138">
        <v>0.5625</v>
      </c>
      <c r="K32" s="160">
        <v>0.5545</v>
      </c>
      <c r="L32" s="160">
        <v>0.8125</v>
      </c>
      <c r="M32" s="160">
        <v>0.371</v>
      </c>
      <c r="N32" s="90"/>
      <c r="O32" s="82"/>
      <c r="P32" s="84">
        <v>6</v>
      </c>
      <c r="Q32" s="115" t="str">
        <f t="shared" si="0"/>
        <v>MS90726-154</v>
      </c>
      <c r="R32" s="13" t="str">
        <f t="shared" si="1"/>
        <v>MS90726-154.prt</v>
      </c>
      <c r="S32" s="136">
        <f t="shared" si="2"/>
        <v>0.5625</v>
      </c>
      <c r="T32" s="117">
        <f>L32</f>
        <v>0.8125</v>
      </c>
      <c r="U32" s="117">
        <f>M32</f>
        <v>0.371</v>
      </c>
      <c r="V32" s="136">
        <f t="shared" si="4"/>
        <v>6</v>
      </c>
      <c r="W32" s="118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14"/>
      <c r="L33" s="114"/>
      <c r="M33" s="114"/>
      <c r="N33" s="90"/>
      <c r="O33" s="82"/>
      <c r="P33" s="84">
        <v>7</v>
      </c>
      <c r="Q33" s="115"/>
      <c r="R33" s="13"/>
      <c r="S33" s="136"/>
      <c r="T33" s="117"/>
      <c r="U33" s="117"/>
      <c r="V33" s="136"/>
      <c r="W33" s="118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14"/>
      <c r="L34" s="114"/>
      <c r="M34" s="114"/>
      <c r="N34" s="90"/>
      <c r="O34" s="82"/>
      <c r="P34" s="84">
        <v>8</v>
      </c>
      <c r="Q34" s="115"/>
      <c r="R34" s="13"/>
      <c r="S34" s="136"/>
      <c r="T34" s="117"/>
      <c r="U34" s="117"/>
      <c r="V34" s="136"/>
      <c r="W34" s="118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14"/>
      <c r="L35" s="114"/>
      <c r="M35" s="114"/>
      <c r="N35" s="114"/>
      <c r="O35" s="82"/>
      <c r="P35" s="84"/>
      <c r="Q35" s="115"/>
      <c r="R35" s="117"/>
      <c r="S35" s="117"/>
      <c r="T35" s="117"/>
      <c r="U35" s="117"/>
      <c r="V35" s="117"/>
      <c r="W35" s="118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14"/>
      <c r="L36" s="114"/>
      <c r="M36" s="114"/>
      <c r="N36" s="114"/>
      <c r="O36" s="82"/>
      <c r="P36" s="84"/>
      <c r="Q36" s="115"/>
      <c r="R36" s="117"/>
      <c r="S36" s="117"/>
      <c r="T36" s="117"/>
      <c r="U36" s="117"/>
      <c r="V36" s="117"/>
      <c r="W36" s="118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14"/>
      <c r="L37" s="114"/>
      <c r="M37" s="114"/>
      <c r="N37" s="114"/>
      <c r="O37" s="82"/>
      <c r="P37" s="84"/>
      <c r="Q37" s="115"/>
      <c r="R37" s="117"/>
      <c r="S37" s="117"/>
      <c r="T37" s="117"/>
      <c r="U37" s="117"/>
      <c r="V37" s="117"/>
      <c r="W37" s="118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14"/>
      <c r="L38" s="114"/>
      <c r="M38" s="114"/>
      <c r="N38" s="114"/>
      <c r="O38" s="82"/>
      <c r="P38" s="84"/>
      <c r="Q38" s="115"/>
      <c r="R38" s="117"/>
      <c r="S38" s="117"/>
      <c r="T38" s="117"/>
      <c r="U38" s="117"/>
      <c r="V38" s="117"/>
      <c r="W38" s="118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14"/>
      <c r="L39" s="114"/>
      <c r="M39" s="114"/>
      <c r="N39" s="114"/>
      <c r="O39" s="82"/>
      <c r="P39" s="84"/>
      <c r="Q39" s="115"/>
      <c r="R39" s="117"/>
      <c r="S39" s="117"/>
      <c r="T39" s="117"/>
      <c r="U39" s="117"/>
      <c r="V39" s="117"/>
      <c r="W39" s="118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14"/>
      <c r="L40" s="114"/>
      <c r="M40" s="114"/>
      <c r="N40" s="114"/>
      <c r="O40" s="82"/>
      <c r="P40" s="84"/>
      <c r="Q40" s="115"/>
      <c r="R40" s="117"/>
      <c r="S40" s="117"/>
      <c r="T40" s="117"/>
      <c r="U40" s="117"/>
      <c r="V40" s="117"/>
      <c r="W40" s="118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14"/>
      <c r="L41" s="114"/>
      <c r="M41" s="114"/>
      <c r="N41" s="114"/>
      <c r="O41" s="82"/>
      <c r="P41" s="84"/>
      <c r="Q41" s="115"/>
      <c r="R41" s="117"/>
      <c r="S41" s="117"/>
      <c r="T41" s="117"/>
      <c r="U41" s="117"/>
      <c r="V41" s="117"/>
      <c r="W41" s="118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14"/>
      <c r="L42" s="114"/>
      <c r="M42" s="114"/>
      <c r="N42" s="114"/>
      <c r="O42" s="82"/>
      <c r="P42" s="84"/>
      <c r="Q42" s="115"/>
      <c r="R42" s="117"/>
      <c r="S42" s="117"/>
      <c r="T42" s="117"/>
      <c r="U42" s="117"/>
      <c r="V42" s="117"/>
      <c r="W42" s="118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14"/>
      <c r="L43" s="114"/>
      <c r="M43" s="114"/>
      <c r="N43" s="114"/>
      <c r="O43" s="82"/>
      <c r="P43" s="84"/>
      <c r="Q43" s="115"/>
      <c r="R43" s="124"/>
      <c r="S43" s="124"/>
      <c r="T43" s="125"/>
      <c r="U43" s="126"/>
      <c r="V43" s="125"/>
      <c r="W43" s="12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14"/>
      <c r="L44" s="114"/>
      <c r="M44" s="114"/>
      <c r="N44" s="114"/>
      <c r="O44" s="82"/>
      <c r="P44" s="84"/>
      <c r="Q44" s="115"/>
      <c r="R44" s="117"/>
      <c r="S44" s="117"/>
      <c r="T44" s="126"/>
      <c r="U44" s="126"/>
      <c r="V44" s="126"/>
      <c r="W44" s="12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14"/>
      <c r="L45" s="114"/>
      <c r="M45" s="114"/>
      <c r="N45" s="114"/>
      <c r="O45" s="82"/>
      <c r="P45" s="84"/>
      <c r="Q45" s="115"/>
      <c r="R45" s="117"/>
      <c r="S45" s="117"/>
      <c r="T45" s="126"/>
      <c r="U45" s="126"/>
      <c r="V45" s="126"/>
      <c r="W45" s="12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14"/>
      <c r="L46" s="114"/>
      <c r="M46" s="114"/>
      <c r="N46" s="114"/>
      <c r="O46" s="82"/>
      <c r="P46" s="84"/>
      <c r="Q46" s="115"/>
      <c r="R46" s="117"/>
      <c r="S46" s="117"/>
      <c r="T46" s="126"/>
      <c r="U46" s="126"/>
      <c r="V46" s="126"/>
      <c r="W46" s="12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14"/>
      <c r="L47" s="114"/>
      <c r="M47" s="114"/>
      <c r="N47" s="114"/>
      <c r="O47" s="82"/>
      <c r="P47" s="84"/>
      <c r="Q47" s="115"/>
      <c r="R47" s="117"/>
      <c r="S47" s="117"/>
      <c r="T47" s="124"/>
      <c r="U47" s="124"/>
      <c r="V47" s="124"/>
      <c r="W47" s="12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14"/>
      <c r="L48" s="114"/>
      <c r="M48" s="114"/>
      <c r="N48" s="114"/>
      <c r="O48" s="82"/>
      <c r="P48" s="84"/>
      <c r="Q48" s="115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14"/>
      <c r="L49" s="114"/>
      <c r="M49" s="114"/>
      <c r="N49" s="114"/>
      <c r="O49" s="82"/>
      <c r="P49" s="84"/>
      <c r="Q49" s="115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14"/>
      <c r="I50" s="56"/>
      <c r="J50" s="138"/>
      <c r="K50" s="114"/>
      <c r="L50" s="114"/>
      <c r="M50" s="114"/>
      <c r="N50" s="114"/>
      <c r="O50" s="114"/>
      <c r="P50" s="4"/>
      <c r="Q50" s="115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14"/>
      <c r="I51" s="56"/>
      <c r="J51" s="138"/>
      <c r="K51" s="114"/>
      <c r="L51" s="114"/>
      <c r="M51" s="114"/>
      <c r="N51" s="114"/>
      <c r="O51" s="114"/>
      <c r="P51" s="4"/>
      <c r="Q51" s="115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14"/>
      <c r="I52" s="56"/>
      <c r="J52" s="138"/>
      <c r="K52" s="114"/>
      <c r="L52" s="114"/>
      <c r="M52" s="114"/>
      <c r="N52" s="114"/>
      <c r="O52" s="114"/>
      <c r="P52" s="4"/>
      <c r="Q52" s="115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14"/>
      <c r="I53" s="56"/>
      <c r="J53" s="138"/>
      <c r="K53" s="114"/>
      <c r="L53" s="114"/>
      <c r="M53" s="114"/>
      <c r="N53" s="114"/>
      <c r="O53" s="114"/>
      <c r="P53" s="4"/>
      <c r="Q53" s="115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29"/>
      <c r="D54" s="57"/>
      <c r="E54" s="85"/>
      <c r="F54" s="85"/>
      <c r="G54" s="86"/>
      <c r="H54" s="121"/>
      <c r="I54" s="57"/>
      <c r="J54" s="139"/>
      <c r="K54" s="121"/>
      <c r="L54" s="121"/>
      <c r="M54" s="121"/>
      <c r="N54" s="121"/>
      <c r="O54" s="121"/>
      <c r="P54" s="122"/>
      <c r="Q54" s="119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12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16"/>
    </row>
    <row r="56" spans="1:24" s="18" customFormat="1" ht="19.5" customHeight="1">
      <c r="A56" s="120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Q33" sqref="Q33:Q34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1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12"/>
      <c r="B2" s="10"/>
      <c r="C2" s="123"/>
      <c r="D2" s="66"/>
      <c r="E2" s="28"/>
      <c r="F2" s="28"/>
      <c r="G2" s="75"/>
      <c r="H2" s="123"/>
      <c r="I2" s="66"/>
      <c r="J2" s="137"/>
      <c r="K2" s="123"/>
      <c r="L2" s="123"/>
      <c r="M2" s="123"/>
      <c r="N2" s="123"/>
      <c r="O2" s="70"/>
      <c r="P2" s="70"/>
      <c r="Q2" s="70"/>
      <c r="R2" s="123"/>
      <c r="S2" s="123"/>
      <c r="T2" s="123"/>
      <c r="U2" s="123"/>
      <c r="V2" s="123"/>
      <c r="W2" s="71"/>
      <c r="X2" s="11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24"/>
      <c r="S3" s="124"/>
      <c r="T3" s="124"/>
      <c r="U3" s="124"/>
      <c r="V3" s="124"/>
      <c r="W3" s="118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2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17"/>
      <c r="S4" s="117"/>
      <c r="T4" s="117"/>
      <c r="U4" s="117"/>
      <c r="V4" s="117"/>
      <c r="W4" s="118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14"/>
      <c r="L5" s="114"/>
      <c r="M5" s="114"/>
      <c r="N5" s="90"/>
      <c r="O5" s="82"/>
      <c r="P5" s="84">
        <v>0.375</v>
      </c>
      <c r="Q5" s="115"/>
      <c r="R5" s="13"/>
      <c r="S5" s="136"/>
      <c r="T5" s="117"/>
      <c r="U5" s="117"/>
      <c r="V5" s="136"/>
      <c r="W5" s="118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14"/>
      <c r="L6" s="114"/>
      <c r="M6" s="114"/>
      <c r="N6" s="90"/>
      <c r="O6" s="82"/>
      <c r="P6" s="84">
        <v>0.438</v>
      </c>
      <c r="Q6" s="115"/>
      <c r="R6" s="13"/>
      <c r="S6" s="136"/>
      <c r="T6" s="117"/>
      <c r="U6" s="117"/>
      <c r="V6" s="136"/>
      <c r="W6" s="118"/>
      <c r="X6" s="176"/>
    </row>
    <row r="7" spans="1:24" ht="19.5" customHeight="1">
      <c r="A7" s="161"/>
      <c r="B7" s="12"/>
      <c r="C7" s="73" t="s">
        <v>41</v>
      </c>
      <c r="D7" s="80" t="s">
        <v>27</v>
      </c>
      <c r="E7" s="81">
        <v>104</v>
      </c>
      <c r="F7" s="80"/>
      <c r="G7" s="81"/>
      <c r="H7" s="79" t="s">
        <v>36</v>
      </c>
      <c r="I7" s="56" t="s">
        <v>46</v>
      </c>
      <c r="J7" s="138">
        <v>0.5</v>
      </c>
      <c r="K7" s="114">
        <v>0.493</v>
      </c>
      <c r="L7" s="114">
        <v>0.75</v>
      </c>
      <c r="M7" s="114">
        <v>0.323</v>
      </c>
      <c r="N7" s="90"/>
      <c r="O7" s="82"/>
      <c r="P7" s="84">
        <v>0.5</v>
      </c>
      <c r="Q7" s="115" t="str">
        <f aca="true" t="shared" si="0" ref="Q7:Q34">CONCATENATE(C7,"-",E7)</f>
        <v>MS90726-104</v>
      </c>
      <c r="R7" s="13" t="str">
        <f aca="true" t="shared" si="1" ref="R7:R30">CONCATENATE(Q7,".prt")</f>
        <v>MS90726-104.prt</v>
      </c>
      <c r="S7" s="136">
        <f aca="true" t="shared" si="2" ref="S7:S30">J7</f>
        <v>0.5</v>
      </c>
      <c r="T7" s="117">
        <f aca="true" t="shared" si="3" ref="T7:U30">L7</f>
        <v>0.75</v>
      </c>
      <c r="U7" s="117">
        <f t="shared" si="3"/>
        <v>0.323</v>
      </c>
      <c r="V7" s="136">
        <f aca="true" t="shared" si="4" ref="V7:V30">P7</f>
        <v>0.5</v>
      </c>
      <c r="W7" s="118"/>
      <c r="X7" s="176"/>
    </row>
    <row r="8" spans="1:24" ht="19.5" customHeight="1">
      <c r="A8" s="161"/>
      <c r="B8" s="12"/>
      <c r="C8" s="73" t="s">
        <v>41</v>
      </c>
      <c r="D8" s="80" t="s">
        <v>27</v>
      </c>
      <c r="E8" s="81">
        <f aca="true" t="shared" si="5" ref="E8:E29">E7+1</f>
        <v>105</v>
      </c>
      <c r="F8" s="80"/>
      <c r="G8" s="81"/>
      <c r="H8" s="79" t="s">
        <v>36</v>
      </c>
      <c r="I8" s="56" t="s">
        <v>46</v>
      </c>
      <c r="J8" s="138">
        <v>0.5</v>
      </c>
      <c r="K8" s="160">
        <v>0.493</v>
      </c>
      <c r="L8" s="160">
        <v>0.75</v>
      </c>
      <c r="M8" s="160">
        <v>0.323</v>
      </c>
      <c r="N8" s="90"/>
      <c r="O8" s="82"/>
      <c r="P8" s="84">
        <v>0.562</v>
      </c>
      <c r="Q8" s="115" t="str">
        <f t="shared" si="0"/>
        <v>MS90726-105</v>
      </c>
      <c r="R8" s="13" t="str">
        <f t="shared" si="1"/>
        <v>MS90726-105.prt</v>
      </c>
      <c r="S8" s="136">
        <f t="shared" si="2"/>
        <v>0.5</v>
      </c>
      <c r="T8" s="117">
        <f t="shared" si="3"/>
        <v>0.75</v>
      </c>
      <c r="U8" s="117">
        <f t="shared" si="3"/>
        <v>0.323</v>
      </c>
      <c r="V8" s="136">
        <f t="shared" si="4"/>
        <v>0.562</v>
      </c>
      <c r="W8" s="118"/>
      <c r="X8" s="176"/>
    </row>
    <row r="9" spans="1:24" ht="19.5" customHeight="1">
      <c r="A9" s="161"/>
      <c r="B9" s="12"/>
      <c r="C9" s="73" t="s">
        <v>41</v>
      </c>
      <c r="D9" s="80" t="s">
        <v>27</v>
      </c>
      <c r="E9" s="81">
        <f t="shared" si="5"/>
        <v>106</v>
      </c>
      <c r="F9" s="80"/>
      <c r="G9" s="81"/>
      <c r="H9" s="79" t="s">
        <v>36</v>
      </c>
      <c r="I9" s="56" t="s">
        <v>46</v>
      </c>
      <c r="J9" s="138">
        <v>0.5</v>
      </c>
      <c r="K9" s="160">
        <v>0.493</v>
      </c>
      <c r="L9" s="160">
        <v>0.75</v>
      </c>
      <c r="M9" s="160">
        <v>0.323</v>
      </c>
      <c r="N9" s="90"/>
      <c r="O9" s="82"/>
      <c r="P9" s="84">
        <v>0.625</v>
      </c>
      <c r="Q9" s="115" t="str">
        <f t="shared" si="0"/>
        <v>MS90726-106</v>
      </c>
      <c r="R9" s="13" t="str">
        <f t="shared" si="1"/>
        <v>MS90726-106.prt</v>
      </c>
      <c r="S9" s="136">
        <f t="shared" si="2"/>
        <v>0.5</v>
      </c>
      <c r="T9" s="117">
        <f t="shared" si="3"/>
        <v>0.75</v>
      </c>
      <c r="U9" s="117">
        <f t="shared" si="3"/>
        <v>0.323</v>
      </c>
      <c r="V9" s="136">
        <f t="shared" si="4"/>
        <v>0.625</v>
      </c>
      <c r="W9" s="118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f t="shared" si="5"/>
        <v>107</v>
      </c>
      <c r="F10" s="80"/>
      <c r="G10" s="81"/>
      <c r="H10" s="79" t="s">
        <v>36</v>
      </c>
      <c r="I10" s="56" t="s">
        <v>46</v>
      </c>
      <c r="J10" s="138">
        <v>0.5</v>
      </c>
      <c r="K10" s="160">
        <v>0.493</v>
      </c>
      <c r="L10" s="160">
        <v>0.75</v>
      </c>
      <c r="M10" s="160">
        <v>0.323</v>
      </c>
      <c r="N10" s="90"/>
      <c r="O10" s="82"/>
      <c r="P10" s="84">
        <v>0.75</v>
      </c>
      <c r="Q10" s="115" t="str">
        <f t="shared" si="0"/>
        <v>MS90726-107</v>
      </c>
      <c r="R10" s="13" t="str">
        <f t="shared" si="1"/>
        <v>MS90726-107.prt</v>
      </c>
      <c r="S10" s="136">
        <f t="shared" si="2"/>
        <v>0.5</v>
      </c>
      <c r="T10" s="117">
        <f t="shared" si="3"/>
        <v>0.75</v>
      </c>
      <c r="U10" s="117">
        <f t="shared" si="3"/>
        <v>0.323</v>
      </c>
      <c r="V10" s="136">
        <f t="shared" si="4"/>
        <v>0.75</v>
      </c>
      <c r="W10" s="118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t="shared" si="5"/>
        <v>108</v>
      </c>
      <c r="F11" s="80"/>
      <c r="G11" s="81"/>
      <c r="H11" s="79" t="s">
        <v>36</v>
      </c>
      <c r="I11" s="56" t="s">
        <v>46</v>
      </c>
      <c r="J11" s="138">
        <v>0.5</v>
      </c>
      <c r="K11" s="160">
        <v>0.493</v>
      </c>
      <c r="L11" s="160">
        <v>0.75</v>
      </c>
      <c r="M11" s="160">
        <v>0.323</v>
      </c>
      <c r="N11" s="90"/>
      <c r="O11" s="82"/>
      <c r="P11" s="84">
        <v>0.875</v>
      </c>
      <c r="Q11" s="115" t="str">
        <f t="shared" si="0"/>
        <v>MS90726-108</v>
      </c>
      <c r="R11" s="13" t="str">
        <f t="shared" si="1"/>
        <v>MS90726-108.prt</v>
      </c>
      <c r="S11" s="136">
        <f t="shared" si="2"/>
        <v>0.5</v>
      </c>
      <c r="T11" s="117">
        <f t="shared" si="3"/>
        <v>0.75</v>
      </c>
      <c r="U11" s="117">
        <f t="shared" si="3"/>
        <v>0.323</v>
      </c>
      <c r="V11" s="136">
        <f t="shared" si="4"/>
        <v>0.875</v>
      </c>
      <c r="W11" s="118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5"/>
        <v>109</v>
      </c>
      <c r="F12" s="80"/>
      <c r="G12" s="81"/>
      <c r="H12" s="79" t="s">
        <v>36</v>
      </c>
      <c r="I12" s="56" t="s">
        <v>46</v>
      </c>
      <c r="J12" s="138">
        <v>0.5</v>
      </c>
      <c r="K12" s="160">
        <v>0.493</v>
      </c>
      <c r="L12" s="160">
        <v>0.75</v>
      </c>
      <c r="M12" s="160">
        <v>0.323</v>
      </c>
      <c r="N12" s="90"/>
      <c r="O12" s="82"/>
      <c r="P12" s="84">
        <v>1</v>
      </c>
      <c r="Q12" s="115" t="str">
        <f t="shared" si="0"/>
        <v>MS90726-109</v>
      </c>
      <c r="R12" s="13" t="str">
        <f t="shared" si="1"/>
        <v>MS90726-109.prt</v>
      </c>
      <c r="S12" s="136">
        <f t="shared" si="2"/>
        <v>0.5</v>
      </c>
      <c r="T12" s="117">
        <f t="shared" si="3"/>
        <v>0.75</v>
      </c>
      <c r="U12" s="117">
        <f t="shared" si="3"/>
        <v>0.323</v>
      </c>
      <c r="V12" s="136">
        <f t="shared" si="4"/>
        <v>1</v>
      </c>
      <c r="W12" s="118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110</v>
      </c>
      <c r="F13" s="80"/>
      <c r="G13" s="81"/>
      <c r="H13" s="79" t="s">
        <v>36</v>
      </c>
      <c r="I13" s="56" t="s">
        <v>46</v>
      </c>
      <c r="J13" s="138">
        <v>0.5</v>
      </c>
      <c r="K13" s="160">
        <v>0.493</v>
      </c>
      <c r="L13" s="160">
        <v>0.75</v>
      </c>
      <c r="M13" s="160">
        <v>0.323</v>
      </c>
      <c r="N13" s="90"/>
      <c r="O13" s="82"/>
      <c r="P13" s="84">
        <v>1.125</v>
      </c>
      <c r="Q13" s="115" t="str">
        <f t="shared" si="0"/>
        <v>MS90726-110</v>
      </c>
      <c r="R13" s="13" t="str">
        <f t="shared" si="1"/>
        <v>MS90726-110.prt</v>
      </c>
      <c r="S13" s="136">
        <f t="shared" si="2"/>
        <v>0.5</v>
      </c>
      <c r="T13" s="117">
        <f t="shared" si="3"/>
        <v>0.75</v>
      </c>
      <c r="U13" s="117">
        <f t="shared" si="3"/>
        <v>0.323</v>
      </c>
      <c r="V13" s="136">
        <f t="shared" si="4"/>
        <v>1.125</v>
      </c>
      <c r="W13" s="118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111</v>
      </c>
      <c r="F14" s="80"/>
      <c r="G14" s="81"/>
      <c r="H14" s="79" t="s">
        <v>36</v>
      </c>
      <c r="I14" s="56" t="s">
        <v>46</v>
      </c>
      <c r="J14" s="138">
        <v>0.5</v>
      </c>
      <c r="K14" s="160">
        <v>0.493</v>
      </c>
      <c r="L14" s="160">
        <v>0.75</v>
      </c>
      <c r="M14" s="160">
        <v>0.323</v>
      </c>
      <c r="N14" s="90"/>
      <c r="O14" s="82"/>
      <c r="P14" s="84">
        <v>1.25</v>
      </c>
      <c r="Q14" s="115" t="str">
        <f t="shared" si="0"/>
        <v>MS90726-111</v>
      </c>
      <c r="R14" s="13" t="str">
        <f t="shared" si="1"/>
        <v>MS90726-111.prt</v>
      </c>
      <c r="S14" s="136">
        <f t="shared" si="2"/>
        <v>0.5</v>
      </c>
      <c r="T14" s="117">
        <f t="shared" si="3"/>
        <v>0.75</v>
      </c>
      <c r="U14" s="117">
        <f t="shared" si="3"/>
        <v>0.323</v>
      </c>
      <c r="V14" s="136">
        <f t="shared" si="4"/>
        <v>1.25</v>
      </c>
      <c r="W14" s="118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112</v>
      </c>
      <c r="F15" s="80"/>
      <c r="G15" s="81"/>
      <c r="H15" s="79" t="s">
        <v>36</v>
      </c>
      <c r="I15" s="56" t="s">
        <v>46</v>
      </c>
      <c r="J15" s="138">
        <v>0.5</v>
      </c>
      <c r="K15" s="160">
        <v>0.493</v>
      </c>
      <c r="L15" s="160">
        <v>0.75</v>
      </c>
      <c r="M15" s="160">
        <v>0.323</v>
      </c>
      <c r="N15" s="90"/>
      <c r="O15" s="82"/>
      <c r="P15" s="84">
        <v>1.375</v>
      </c>
      <c r="Q15" s="115" t="str">
        <f t="shared" si="0"/>
        <v>MS90726-112</v>
      </c>
      <c r="R15" s="13" t="str">
        <f t="shared" si="1"/>
        <v>MS90726-112.prt</v>
      </c>
      <c r="S15" s="136">
        <f t="shared" si="2"/>
        <v>0.5</v>
      </c>
      <c r="T15" s="117">
        <f t="shared" si="3"/>
        <v>0.75</v>
      </c>
      <c r="U15" s="117">
        <f t="shared" si="3"/>
        <v>0.323</v>
      </c>
      <c r="V15" s="136">
        <f t="shared" si="4"/>
        <v>1.375</v>
      </c>
      <c r="W15" s="118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113</v>
      </c>
      <c r="F16" s="80"/>
      <c r="G16" s="81"/>
      <c r="H16" s="79" t="s">
        <v>36</v>
      </c>
      <c r="I16" s="56" t="s">
        <v>46</v>
      </c>
      <c r="J16" s="138">
        <v>0.5</v>
      </c>
      <c r="K16" s="160">
        <v>0.493</v>
      </c>
      <c r="L16" s="160">
        <v>0.75</v>
      </c>
      <c r="M16" s="160">
        <v>0.323</v>
      </c>
      <c r="N16" s="90"/>
      <c r="O16" s="82"/>
      <c r="P16" s="84">
        <v>1.5</v>
      </c>
      <c r="Q16" s="115" t="str">
        <f t="shared" si="0"/>
        <v>MS90726-113</v>
      </c>
      <c r="R16" s="13" t="str">
        <f t="shared" si="1"/>
        <v>MS90726-113.prt</v>
      </c>
      <c r="S16" s="136">
        <f t="shared" si="2"/>
        <v>0.5</v>
      </c>
      <c r="T16" s="117">
        <f t="shared" si="3"/>
        <v>0.75</v>
      </c>
      <c r="U16" s="117">
        <f t="shared" si="3"/>
        <v>0.323</v>
      </c>
      <c r="V16" s="136">
        <f t="shared" si="4"/>
        <v>1.5</v>
      </c>
      <c r="W16" s="118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114</v>
      </c>
      <c r="F17" s="80"/>
      <c r="G17" s="81"/>
      <c r="H17" s="79" t="s">
        <v>36</v>
      </c>
      <c r="I17" s="56" t="s">
        <v>46</v>
      </c>
      <c r="J17" s="138">
        <v>0.5</v>
      </c>
      <c r="K17" s="160">
        <v>0.493</v>
      </c>
      <c r="L17" s="160">
        <v>0.75</v>
      </c>
      <c r="M17" s="160">
        <v>0.323</v>
      </c>
      <c r="N17" s="90"/>
      <c r="O17" s="82"/>
      <c r="P17" s="84">
        <v>1.75</v>
      </c>
      <c r="Q17" s="115" t="str">
        <f t="shared" si="0"/>
        <v>MS90726-114</v>
      </c>
      <c r="R17" s="13" t="str">
        <f t="shared" si="1"/>
        <v>MS90726-114.prt</v>
      </c>
      <c r="S17" s="136">
        <f t="shared" si="2"/>
        <v>0.5</v>
      </c>
      <c r="T17" s="117">
        <f t="shared" si="3"/>
        <v>0.75</v>
      </c>
      <c r="U17" s="117">
        <f t="shared" si="3"/>
        <v>0.323</v>
      </c>
      <c r="V17" s="136">
        <f t="shared" si="4"/>
        <v>1.75</v>
      </c>
      <c r="W17" s="118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115</v>
      </c>
      <c r="F18" s="80"/>
      <c r="G18" s="81"/>
      <c r="H18" s="79" t="s">
        <v>36</v>
      </c>
      <c r="I18" s="56" t="s">
        <v>46</v>
      </c>
      <c r="J18" s="138">
        <v>0.5</v>
      </c>
      <c r="K18" s="160">
        <v>0.493</v>
      </c>
      <c r="L18" s="160">
        <v>0.75</v>
      </c>
      <c r="M18" s="160">
        <v>0.323</v>
      </c>
      <c r="N18" s="90"/>
      <c r="O18" s="82"/>
      <c r="P18" s="84">
        <v>2</v>
      </c>
      <c r="Q18" s="115" t="str">
        <f t="shared" si="0"/>
        <v>MS90726-115</v>
      </c>
      <c r="R18" s="13" t="str">
        <f t="shared" si="1"/>
        <v>MS90726-115.prt</v>
      </c>
      <c r="S18" s="136">
        <f t="shared" si="2"/>
        <v>0.5</v>
      </c>
      <c r="T18" s="117">
        <f t="shared" si="3"/>
        <v>0.75</v>
      </c>
      <c r="U18" s="117">
        <f t="shared" si="3"/>
        <v>0.323</v>
      </c>
      <c r="V18" s="136">
        <f t="shared" si="4"/>
        <v>2</v>
      </c>
      <c r="W18" s="118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116</v>
      </c>
      <c r="F19" s="80"/>
      <c r="G19" s="81"/>
      <c r="H19" s="79" t="s">
        <v>36</v>
      </c>
      <c r="I19" s="56" t="s">
        <v>46</v>
      </c>
      <c r="J19" s="138">
        <v>0.5</v>
      </c>
      <c r="K19" s="160">
        <v>0.493</v>
      </c>
      <c r="L19" s="160">
        <v>0.75</v>
      </c>
      <c r="M19" s="160">
        <v>0.323</v>
      </c>
      <c r="N19" s="90"/>
      <c r="O19" s="82"/>
      <c r="P19" s="84">
        <v>2.25</v>
      </c>
      <c r="Q19" s="115" t="str">
        <f t="shared" si="0"/>
        <v>MS90726-116</v>
      </c>
      <c r="R19" s="13" t="str">
        <f t="shared" si="1"/>
        <v>MS90726-116.prt</v>
      </c>
      <c r="S19" s="136">
        <f t="shared" si="2"/>
        <v>0.5</v>
      </c>
      <c r="T19" s="117">
        <f t="shared" si="3"/>
        <v>0.75</v>
      </c>
      <c r="U19" s="117">
        <f t="shared" si="3"/>
        <v>0.323</v>
      </c>
      <c r="V19" s="136">
        <f t="shared" si="4"/>
        <v>2.25</v>
      </c>
      <c r="W19" s="118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117</v>
      </c>
      <c r="F20" s="80"/>
      <c r="G20" s="81"/>
      <c r="H20" s="79" t="s">
        <v>36</v>
      </c>
      <c r="I20" s="56" t="s">
        <v>46</v>
      </c>
      <c r="J20" s="138">
        <v>0.5</v>
      </c>
      <c r="K20" s="160">
        <v>0.493</v>
      </c>
      <c r="L20" s="160">
        <v>0.75</v>
      </c>
      <c r="M20" s="160">
        <v>0.323</v>
      </c>
      <c r="N20" s="90"/>
      <c r="O20" s="82"/>
      <c r="P20" s="84">
        <v>2.5</v>
      </c>
      <c r="Q20" s="115" t="str">
        <f t="shared" si="0"/>
        <v>MS90726-117</v>
      </c>
      <c r="R20" s="13" t="str">
        <f t="shared" si="1"/>
        <v>MS90726-117.prt</v>
      </c>
      <c r="S20" s="136">
        <f t="shared" si="2"/>
        <v>0.5</v>
      </c>
      <c r="T20" s="117">
        <f t="shared" si="3"/>
        <v>0.75</v>
      </c>
      <c r="U20" s="117">
        <f t="shared" si="3"/>
        <v>0.323</v>
      </c>
      <c r="V20" s="136">
        <f t="shared" si="4"/>
        <v>2.5</v>
      </c>
      <c r="W20" s="118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118</v>
      </c>
      <c r="F21" s="80"/>
      <c r="G21" s="81"/>
      <c r="H21" s="79" t="s">
        <v>36</v>
      </c>
      <c r="I21" s="56" t="s">
        <v>46</v>
      </c>
      <c r="J21" s="138">
        <v>0.5</v>
      </c>
      <c r="K21" s="160">
        <v>0.493</v>
      </c>
      <c r="L21" s="160">
        <v>0.75</v>
      </c>
      <c r="M21" s="160">
        <v>0.323</v>
      </c>
      <c r="N21" s="90"/>
      <c r="O21" s="82"/>
      <c r="P21" s="84">
        <v>2.75</v>
      </c>
      <c r="Q21" s="115" t="str">
        <f t="shared" si="0"/>
        <v>MS90726-118</v>
      </c>
      <c r="R21" s="13" t="str">
        <f t="shared" si="1"/>
        <v>MS90726-118.prt</v>
      </c>
      <c r="S21" s="136">
        <f t="shared" si="2"/>
        <v>0.5</v>
      </c>
      <c r="T21" s="117">
        <f t="shared" si="3"/>
        <v>0.75</v>
      </c>
      <c r="U21" s="117">
        <f t="shared" si="3"/>
        <v>0.323</v>
      </c>
      <c r="V21" s="136">
        <f t="shared" si="4"/>
        <v>2.75</v>
      </c>
      <c r="W21" s="118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119</v>
      </c>
      <c r="F22" s="80"/>
      <c r="G22" s="81"/>
      <c r="H22" s="79" t="s">
        <v>36</v>
      </c>
      <c r="I22" s="56" t="s">
        <v>46</v>
      </c>
      <c r="J22" s="138">
        <v>0.5</v>
      </c>
      <c r="K22" s="160">
        <v>0.493</v>
      </c>
      <c r="L22" s="160">
        <v>0.75</v>
      </c>
      <c r="M22" s="160">
        <v>0.323</v>
      </c>
      <c r="N22" s="90"/>
      <c r="O22" s="82"/>
      <c r="P22" s="84">
        <v>3</v>
      </c>
      <c r="Q22" s="115" t="str">
        <f t="shared" si="0"/>
        <v>MS90726-119</v>
      </c>
      <c r="R22" s="13" t="str">
        <f t="shared" si="1"/>
        <v>MS90726-119.prt</v>
      </c>
      <c r="S22" s="136">
        <f t="shared" si="2"/>
        <v>0.5</v>
      </c>
      <c r="T22" s="117">
        <f t="shared" si="3"/>
        <v>0.75</v>
      </c>
      <c r="U22" s="117">
        <f t="shared" si="3"/>
        <v>0.323</v>
      </c>
      <c r="V22" s="136">
        <f t="shared" si="4"/>
        <v>3</v>
      </c>
      <c r="W22" s="118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120</v>
      </c>
      <c r="F23" s="80"/>
      <c r="G23" s="81"/>
      <c r="H23" s="79" t="s">
        <v>36</v>
      </c>
      <c r="I23" s="56" t="s">
        <v>46</v>
      </c>
      <c r="J23" s="138">
        <v>0.5</v>
      </c>
      <c r="K23" s="160">
        <v>0.493</v>
      </c>
      <c r="L23" s="160">
        <v>0.75</v>
      </c>
      <c r="M23" s="160">
        <v>0.323</v>
      </c>
      <c r="N23" s="90"/>
      <c r="O23" s="82"/>
      <c r="P23" s="84">
        <v>3.25</v>
      </c>
      <c r="Q23" s="115" t="str">
        <f t="shared" si="0"/>
        <v>MS90726-120</v>
      </c>
      <c r="R23" s="13" t="str">
        <f t="shared" si="1"/>
        <v>MS90726-120.prt</v>
      </c>
      <c r="S23" s="136">
        <f t="shared" si="2"/>
        <v>0.5</v>
      </c>
      <c r="T23" s="117">
        <f t="shared" si="3"/>
        <v>0.75</v>
      </c>
      <c r="U23" s="117">
        <f t="shared" si="3"/>
        <v>0.323</v>
      </c>
      <c r="V23" s="136">
        <f t="shared" si="4"/>
        <v>3.25</v>
      </c>
      <c r="W23" s="118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121</v>
      </c>
      <c r="F24" s="80"/>
      <c r="G24" s="81"/>
      <c r="H24" s="79" t="s">
        <v>36</v>
      </c>
      <c r="I24" s="56" t="s">
        <v>46</v>
      </c>
      <c r="J24" s="138">
        <v>0.5</v>
      </c>
      <c r="K24" s="160">
        <v>0.493</v>
      </c>
      <c r="L24" s="160">
        <v>0.75</v>
      </c>
      <c r="M24" s="160">
        <v>0.323</v>
      </c>
      <c r="N24" s="90"/>
      <c r="O24" s="82"/>
      <c r="P24" s="84">
        <v>3.5</v>
      </c>
      <c r="Q24" s="115" t="str">
        <f t="shared" si="0"/>
        <v>MS90726-121</v>
      </c>
      <c r="R24" s="13" t="str">
        <f t="shared" si="1"/>
        <v>MS90726-121.prt</v>
      </c>
      <c r="S24" s="136">
        <f t="shared" si="2"/>
        <v>0.5</v>
      </c>
      <c r="T24" s="117">
        <f t="shared" si="3"/>
        <v>0.75</v>
      </c>
      <c r="U24" s="117">
        <f t="shared" si="3"/>
        <v>0.323</v>
      </c>
      <c r="V24" s="136">
        <f t="shared" si="4"/>
        <v>3.5</v>
      </c>
      <c r="W24" s="118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122</v>
      </c>
      <c r="F25" s="80"/>
      <c r="G25" s="81"/>
      <c r="H25" s="79" t="s">
        <v>36</v>
      </c>
      <c r="I25" s="56" t="s">
        <v>46</v>
      </c>
      <c r="J25" s="138">
        <v>0.5</v>
      </c>
      <c r="K25" s="160">
        <v>0.493</v>
      </c>
      <c r="L25" s="160">
        <v>0.75</v>
      </c>
      <c r="M25" s="160">
        <v>0.323</v>
      </c>
      <c r="N25" s="90"/>
      <c r="O25" s="82"/>
      <c r="P25" s="84">
        <v>3.75</v>
      </c>
      <c r="Q25" s="115" t="str">
        <f t="shared" si="0"/>
        <v>MS90726-122</v>
      </c>
      <c r="R25" s="13" t="str">
        <f t="shared" si="1"/>
        <v>MS90726-122.prt</v>
      </c>
      <c r="S25" s="136">
        <f t="shared" si="2"/>
        <v>0.5</v>
      </c>
      <c r="T25" s="117">
        <f t="shared" si="3"/>
        <v>0.75</v>
      </c>
      <c r="U25" s="117">
        <f t="shared" si="3"/>
        <v>0.323</v>
      </c>
      <c r="V25" s="136">
        <f t="shared" si="4"/>
        <v>3.75</v>
      </c>
      <c r="W25" s="118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123</v>
      </c>
      <c r="F26" s="80"/>
      <c r="G26" s="81"/>
      <c r="H26" s="79" t="s">
        <v>36</v>
      </c>
      <c r="I26" s="56" t="s">
        <v>46</v>
      </c>
      <c r="J26" s="138">
        <v>0.5</v>
      </c>
      <c r="K26" s="160">
        <v>0.493</v>
      </c>
      <c r="L26" s="160">
        <v>0.75</v>
      </c>
      <c r="M26" s="160">
        <v>0.323</v>
      </c>
      <c r="N26" s="90"/>
      <c r="O26" s="82"/>
      <c r="P26" s="84">
        <v>4</v>
      </c>
      <c r="Q26" s="115" t="str">
        <f t="shared" si="0"/>
        <v>MS90726-123</v>
      </c>
      <c r="R26" s="13" t="str">
        <f t="shared" si="1"/>
        <v>MS90726-123.prt</v>
      </c>
      <c r="S26" s="136">
        <f t="shared" si="2"/>
        <v>0.5</v>
      </c>
      <c r="T26" s="117">
        <f t="shared" si="3"/>
        <v>0.75</v>
      </c>
      <c r="U26" s="117">
        <f t="shared" si="3"/>
        <v>0.323</v>
      </c>
      <c r="V26" s="136">
        <f t="shared" si="4"/>
        <v>4</v>
      </c>
      <c r="W26" s="118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124</v>
      </c>
      <c r="F27" s="80"/>
      <c r="G27" s="81"/>
      <c r="H27" s="79" t="s">
        <v>36</v>
      </c>
      <c r="I27" s="56" t="s">
        <v>46</v>
      </c>
      <c r="J27" s="138">
        <v>0.5</v>
      </c>
      <c r="K27" s="160">
        <v>0.493</v>
      </c>
      <c r="L27" s="160">
        <v>0.75</v>
      </c>
      <c r="M27" s="160">
        <v>0.323</v>
      </c>
      <c r="N27" s="90"/>
      <c r="O27" s="82"/>
      <c r="P27" s="84">
        <v>4.25</v>
      </c>
      <c r="Q27" s="115" t="str">
        <f t="shared" si="0"/>
        <v>MS90726-124</v>
      </c>
      <c r="R27" s="13" t="str">
        <f t="shared" si="1"/>
        <v>MS90726-124.prt</v>
      </c>
      <c r="S27" s="136">
        <f t="shared" si="2"/>
        <v>0.5</v>
      </c>
      <c r="T27" s="117">
        <f t="shared" si="3"/>
        <v>0.75</v>
      </c>
      <c r="U27" s="117">
        <f t="shared" si="3"/>
        <v>0.323</v>
      </c>
      <c r="V27" s="136">
        <f t="shared" si="4"/>
        <v>4.25</v>
      </c>
      <c r="W27" s="118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125</v>
      </c>
      <c r="F28" s="80"/>
      <c r="G28" s="81"/>
      <c r="H28" s="79" t="s">
        <v>36</v>
      </c>
      <c r="I28" s="56" t="s">
        <v>46</v>
      </c>
      <c r="J28" s="138">
        <v>0.5</v>
      </c>
      <c r="K28" s="160">
        <v>0.493</v>
      </c>
      <c r="L28" s="160">
        <v>0.75</v>
      </c>
      <c r="M28" s="160">
        <v>0.323</v>
      </c>
      <c r="N28" s="90"/>
      <c r="O28" s="82"/>
      <c r="P28" s="84">
        <v>4.5</v>
      </c>
      <c r="Q28" s="115" t="str">
        <f t="shared" si="0"/>
        <v>MS90726-125</v>
      </c>
      <c r="R28" s="13" t="str">
        <f t="shared" si="1"/>
        <v>MS90726-125.prt</v>
      </c>
      <c r="S28" s="136">
        <f t="shared" si="2"/>
        <v>0.5</v>
      </c>
      <c r="T28" s="117">
        <f t="shared" si="3"/>
        <v>0.75</v>
      </c>
      <c r="U28" s="117">
        <f t="shared" si="3"/>
        <v>0.323</v>
      </c>
      <c r="V28" s="136">
        <f t="shared" si="4"/>
        <v>4.5</v>
      </c>
      <c r="W28" s="118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126</v>
      </c>
      <c r="F29" s="80"/>
      <c r="G29" s="81"/>
      <c r="H29" s="79" t="s">
        <v>36</v>
      </c>
      <c r="I29" s="56" t="s">
        <v>46</v>
      </c>
      <c r="J29" s="138">
        <v>0.5</v>
      </c>
      <c r="K29" s="160">
        <v>0.493</v>
      </c>
      <c r="L29" s="160">
        <v>0.75</v>
      </c>
      <c r="M29" s="160">
        <v>0.323</v>
      </c>
      <c r="N29" s="90"/>
      <c r="O29" s="82"/>
      <c r="P29" s="84">
        <v>4.75</v>
      </c>
      <c r="Q29" s="115" t="str">
        <f t="shared" si="0"/>
        <v>MS90726-126</v>
      </c>
      <c r="R29" s="13" t="str">
        <f t="shared" si="1"/>
        <v>MS90726-126.prt</v>
      </c>
      <c r="S29" s="136">
        <f t="shared" si="2"/>
        <v>0.5</v>
      </c>
      <c r="T29" s="117">
        <f t="shared" si="3"/>
        <v>0.75</v>
      </c>
      <c r="U29" s="117">
        <f t="shared" si="3"/>
        <v>0.323</v>
      </c>
      <c r="V29" s="136">
        <f t="shared" si="4"/>
        <v>4.75</v>
      </c>
      <c r="W29" s="118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127</v>
      </c>
      <c r="F30" s="80"/>
      <c r="G30" s="81"/>
      <c r="H30" s="79" t="s">
        <v>36</v>
      </c>
      <c r="I30" s="56" t="s">
        <v>46</v>
      </c>
      <c r="J30" s="138">
        <v>0.5</v>
      </c>
      <c r="K30" s="160">
        <v>0.493</v>
      </c>
      <c r="L30" s="160">
        <v>0.75</v>
      </c>
      <c r="M30" s="160">
        <v>0.323</v>
      </c>
      <c r="N30" s="90"/>
      <c r="O30" s="82"/>
      <c r="P30" s="84">
        <v>5</v>
      </c>
      <c r="Q30" s="115" t="str">
        <f t="shared" si="0"/>
        <v>MS90726-127</v>
      </c>
      <c r="R30" s="13" t="str">
        <f t="shared" si="1"/>
        <v>MS90726-127.prt</v>
      </c>
      <c r="S30" s="136">
        <f t="shared" si="2"/>
        <v>0.5</v>
      </c>
      <c r="T30" s="117">
        <f t="shared" si="3"/>
        <v>0.75</v>
      </c>
      <c r="U30" s="117">
        <f t="shared" si="3"/>
        <v>0.323</v>
      </c>
      <c r="V30" s="136">
        <f t="shared" si="4"/>
        <v>5</v>
      </c>
      <c r="W30" s="118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128</v>
      </c>
      <c r="F31" s="80"/>
      <c r="G31" s="81"/>
      <c r="H31" s="79" t="s">
        <v>36</v>
      </c>
      <c r="I31" s="56" t="s">
        <v>46</v>
      </c>
      <c r="J31" s="138">
        <v>0.5</v>
      </c>
      <c r="K31" s="160">
        <v>0.493</v>
      </c>
      <c r="L31" s="160">
        <v>0.75</v>
      </c>
      <c r="M31" s="160">
        <v>0.323</v>
      </c>
      <c r="N31" s="90"/>
      <c r="O31" s="82"/>
      <c r="P31" s="84">
        <v>5.5</v>
      </c>
      <c r="Q31" s="115" t="str">
        <f t="shared" si="0"/>
        <v>MS90726-128</v>
      </c>
      <c r="R31" s="13" t="str">
        <f>CONCATENATE(Q31,".prt")</f>
        <v>MS90726-128.prt</v>
      </c>
      <c r="S31" s="136">
        <f>J31</f>
        <v>0.5</v>
      </c>
      <c r="T31" s="117">
        <f aca="true" t="shared" si="6" ref="T31:U34">L31</f>
        <v>0.75</v>
      </c>
      <c r="U31" s="117">
        <f t="shared" si="6"/>
        <v>0.323</v>
      </c>
      <c r="V31" s="136">
        <f>P31</f>
        <v>5.5</v>
      </c>
      <c r="W31" s="118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129</v>
      </c>
      <c r="F32" s="80"/>
      <c r="G32" s="81"/>
      <c r="H32" s="79" t="s">
        <v>36</v>
      </c>
      <c r="I32" s="56" t="s">
        <v>46</v>
      </c>
      <c r="J32" s="138">
        <v>0.5</v>
      </c>
      <c r="K32" s="160">
        <v>0.493</v>
      </c>
      <c r="L32" s="160">
        <v>0.75</v>
      </c>
      <c r="M32" s="160">
        <v>0.323</v>
      </c>
      <c r="N32" s="90"/>
      <c r="O32" s="82"/>
      <c r="P32" s="84">
        <v>6</v>
      </c>
      <c r="Q32" s="115" t="str">
        <f t="shared" si="0"/>
        <v>MS90726-129</v>
      </c>
      <c r="R32" s="13" t="str">
        <f>CONCATENATE(Q32,".prt")</f>
        <v>MS90726-129.prt</v>
      </c>
      <c r="S32" s="136">
        <f>J32</f>
        <v>0.5</v>
      </c>
      <c r="T32" s="117">
        <f t="shared" si="6"/>
        <v>0.75</v>
      </c>
      <c r="U32" s="117">
        <f t="shared" si="6"/>
        <v>0.323</v>
      </c>
      <c r="V32" s="136">
        <f>P32</f>
        <v>6</v>
      </c>
      <c r="W32" s="118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60"/>
      <c r="L33" s="160"/>
      <c r="M33" s="160"/>
      <c r="N33" s="90"/>
      <c r="O33" s="82"/>
      <c r="P33" s="84">
        <v>7</v>
      </c>
      <c r="Q33" s="115"/>
      <c r="R33" s="13"/>
      <c r="S33" s="136"/>
      <c r="T33" s="117"/>
      <c r="U33" s="117"/>
      <c r="V33" s="136"/>
      <c r="W33" s="118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60"/>
      <c r="L34" s="160"/>
      <c r="M34" s="160"/>
      <c r="N34" s="90"/>
      <c r="O34" s="82"/>
      <c r="P34" s="84">
        <v>8</v>
      </c>
      <c r="Q34" s="115"/>
      <c r="R34" s="13"/>
      <c r="S34" s="136"/>
      <c r="T34" s="117"/>
      <c r="U34" s="117"/>
      <c r="V34" s="136"/>
      <c r="W34" s="118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14"/>
      <c r="L35" s="114"/>
      <c r="M35" s="114"/>
      <c r="N35" s="114"/>
      <c r="O35" s="82"/>
      <c r="P35" s="84"/>
      <c r="Q35" s="115"/>
      <c r="R35" s="117"/>
      <c r="S35" s="117"/>
      <c r="T35" s="117"/>
      <c r="U35" s="117"/>
      <c r="V35" s="117"/>
      <c r="W35" s="118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14"/>
      <c r="L36" s="114"/>
      <c r="M36" s="114"/>
      <c r="N36" s="114"/>
      <c r="O36" s="82"/>
      <c r="P36" s="84"/>
      <c r="Q36" s="115"/>
      <c r="R36" s="117"/>
      <c r="S36" s="117"/>
      <c r="T36" s="117"/>
      <c r="U36" s="117"/>
      <c r="V36" s="117"/>
      <c r="W36" s="118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14"/>
      <c r="L37" s="114"/>
      <c r="M37" s="114"/>
      <c r="N37" s="114"/>
      <c r="O37" s="82"/>
      <c r="P37" s="84"/>
      <c r="Q37" s="115"/>
      <c r="R37" s="117"/>
      <c r="S37" s="117"/>
      <c r="T37" s="117"/>
      <c r="U37" s="117"/>
      <c r="V37" s="117"/>
      <c r="W37" s="118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14"/>
      <c r="L38" s="114"/>
      <c r="M38" s="114"/>
      <c r="N38" s="114"/>
      <c r="O38" s="82"/>
      <c r="P38" s="84"/>
      <c r="Q38" s="115"/>
      <c r="R38" s="117"/>
      <c r="S38" s="117"/>
      <c r="T38" s="117"/>
      <c r="U38" s="117"/>
      <c r="V38" s="117"/>
      <c r="W38" s="118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14"/>
      <c r="L39" s="114"/>
      <c r="M39" s="114"/>
      <c r="N39" s="114"/>
      <c r="O39" s="82"/>
      <c r="P39" s="84"/>
      <c r="Q39" s="115"/>
      <c r="R39" s="117"/>
      <c r="S39" s="117"/>
      <c r="T39" s="117"/>
      <c r="U39" s="117"/>
      <c r="V39" s="117"/>
      <c r="W39" s="118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14"/>
      <c r="L40" s="114"/>
      <c r="M40" s="114"/>
      <c r="N40" s="114"/>
      <c r="O40" s="82"/>
      <c r="P40" s="84"/>
      <c r="Q40" s="115"/>
      <c r="R40" s="117"/>
      <c r="S40" s="117"/>
      <c r="T40" s="117"/>
      <c r="U40" s="117"/>
      <c r="V40" s="117"/>
      <c r="W40" s="118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14"/>
      <c r="L41" s="114"/>
      <c r="M41" s="114"/>
      <c r="N41" s="114"/>
      <c r="O41" s="82"/>
      <c r="P41" s="84"/>
      <c r="Q41" s="115"/>
      <c r="R41" s="117"/>
      <c r="S41" s="117"/>
      <c r="T41" s="117"/>
      <c r="U41" s="117"/>
      <c r="V41" s="117"/>
      <c r="W41" s="118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14"/>
      <c r="L42" s="114"/>
      <c r="M42" s="114"/>
      <c r="N42" s="114"/>
      <c r="O42" s="82"/>
      <c r="P42" s="84"/>
      <c r="Q42" s="115"/>
      <c r="R42" s="117"/>
      <c r="S42" s="117"/>
      <c r="T42" s="117"/>
      <c r="U42" s="117"/>
      <c r="V42" s="117"/>
      <c r="W42" s="118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14"/>
      <c r="L43" s="114"/>
      <c r="M43" s="114"/>
      <c r="N43" s="114"/>
      <c r="O43" s="82"/>
      <c r="P43" s="84"/>
      <c r="Q43" s="115"/>
      <c r="R43" s="124"/>
      <c r="S43" s="124"/>
      <c r="T43" s="125"/>
      <c r="U43" s="126"/>
      <c r="V43" s="125"/>
      <c r="W43" s="12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14"/>
      <c r="L44" s="114"/>
      <c r="M44" s="114"/>
      <c r="N44" s="114"/>
      <c r="O44" s="82"/>
      <c r="P44" s="84"/>
      <c r="Q44" s="115"/>
      <c r="R44" s="117"/>
      <c r="S44" s="117"/>
      <c r="T44" s="126"/>
      <c r="U44" s="126"/>
      <c r="V44" s="126"/>
      <c r="W44" s="12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14"/>
      <c r="L45" s="114"/>
      <c r="M45" s="114"/>
      <c r="N45" s="114"/>
      <c r="O45" s="82"/>
      <c r="P45" s="84"/>
      <c r="Q45" s="115"/>
      <c r="R45" s="117"/>
      <c r="S45" s="117"/>
      <c r="T45" s="126"/>
      <c r="U45" s="126"/>
      <c r="V45" s="126"/>
      <c r="W45" s="12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14"/>
      <c r="L46" s="114"/>
      <c r="M46" s="114"/>
      <c r="N46" s="114"/>
      <c r="O46" s="82"/>
      <c r="P46" s="84"/>
      <c r="Q46" s="115"/>
      <c r="R46" s="117"/>
      <c r="S46" s="117"/>
      <c r="T46" s="126"/>
      <c r="U46" s="126"/>
      <c r="V46" s="126"/>
      <c r="W46" s="12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14"/>
      <c r="L47" s="114"/>
      <c r="M47" s="114"/>
      <c r="N47" s="114"/>
      <c r="O47" s="82"/>
      <c r="P47" s="84"/>
      <c r="Q47" s="115"/>
      <c r="R47" s="117"/>
      <c r="S47" s="117"/>
      <c r="T47" s="124"/>
      <c r="U47" s="124"/>
      <c r="V47" s="124"/>
      <c r="W47" s="12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14"/>
      <c r="L48" s="114"/>
      <c r="M48" s="114"/>
      <c r="N48" s="114"/>
      <c r="O48" s="82"/>
      <c r="P48" s="84"/>
      <c r="Q48" s="115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14"/>
      <c r="L49" s="114"/>
      <c r="M49" s="114"/>
      <c r="N49" s="114"/>
      <c r="O49" s="82"/>
      <c r="P49" s="84"/>
      <c r="Q49" s="115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14"/>
      <c r="I50" s="56"/>
      <c r="J50" s="138"/>
      <c r="K50" s="114"/>
      <c r="L50" s="114"/>
      <c r="M50" s="114"/>
      <c r="N50" s="114"/>
      <c r="O50" s="114"/>
      <c r="P50" s="4"/>
      <c r="Q50" s="115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14"/>
      <c r="I51" s="56"/>
      <c r="J51" s="138"/>
      <c r="K51" s="114"/>
      <c r="L51" s="114"/>
      <c r="M51" s="114"/>
      <c r="N51" s="114"/>
      <c r="O51" s="114"/>
      <c r="P51" s="4"/>
      <c r="Q51" s="115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14"/>
      <c r="I52" s="56"/>
      <c r="J52" s="138"/>
      <c r="K52" s="114"/>
      <c r="L52" s="114"/>
      <c r="M52" s="114"/>
      <c r="N52" s="114"/>
      <c r="O52" s="114"/>
      <c r="P52" s="4"/>
      <c r="Q52" s="115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14"/>
      <c r="I53" s="56"/>
      <c r="J53" s="138"/>
      <c r="K53" s="114"/>
      <c r="L53" s="114"/>
      <c r="M53" s="114"/>
      <c r="N53" s="114"/>
      <c r="O53" s="114"/>
      <c r="P53" s="4"/>
      <c r="Q53" s="115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29"/>
      <c r="D54" s="57"/>
      <c r="E54" s="85"/>
      <c r="F54" s="85"/>
      <c r="G54" s="86"/>
      <c r="H54" s="121"/>
      <c r="I54" s="57"/>
      <c r="J54" s="139"/>
      <c r="K54" s="121"/>
      <c r="L54" s="121"/>
      <c r="M54" s="121"/>
      <c r="N54" s="121"/>
      <c r="O54" s="121"/>
      <c r="P54" s="122"/>
      <c r="Q54" s="119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12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16"/>
    </row>
    <row r="56" spans="1:24" s="18" customFormat="1" ht="19.5" customHeight="1">
      <c r="A56" s="120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U53:V54"/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6" sqref="I6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1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12"/>
      <c r="B2" s="10"/>
      <c r="C2" s="123"/>
      <c r="D2" s="66"/>
      <c r="E2" s="28"/>
      <c r="F2" s="28"/>
      <c r="G2" s="75"/>
      <c r="H2" s="123"/>
      <c r="I2" s="66"/>
      <c r="J2" s="137"/>
      <c r="K2" s="123"/>
      <c r="L2" s="123"/>
      <c r="M2" s="123"/>
      <c r="N2" s="123"/>
      <c r="O2" s="70"/>
      <c r="P2" s="70"/>
      <c r="Q2" s="70"/>
      <c r="R2" s="123"/>
      <c r="S2" s="123"/>
      <c r="T2" s="123"/>
      <c r="U2" s="123"/>
      <c r="V2" s="123"/>
      <c r="W2" s="71"/>
      <c r="X2" s="11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24"/>
      <c r="S3" s="124"/>
      <c r="T3" s="124"/>
      <c r="U3" s="124"/>
      <c r="V3" s="124"/>
      <c r="W3" s="118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2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17"/>
      <c r="S4" s="117"/>
      <c r="T4" s="117"/>
      <c r="U4" s="117"/>
      <c r="V4" s="117"/>
      <c r="W4" s="118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14"/>
      <c r="L5" s="114"/>
      <c r="M5" s="114"/>
      <c r="N5" s="90"/>
      <c r="O5" s="82"/>
      <c r="P5" s="84">
        <v>0.375</v>
      </c>
      <c r="Q5" s="115"/>
      <c r="R5" s="13"/>
      <c r="S5" s="136"/>
      <c r="T5" s="117"/>
      <c r="U5" s="117"/>
      <c r="V5" s="136"/>
      <c r="W5" s="118"/>
      <c r="X5" s="176"/>
    </row>
    <row r="6" spans="1:24" ht="19.5" customHeight="1">
      <c r="A6" s="161"/>
      <c r="B6" s="12"/>
      <c r="C6" s="73" t="s">
        <v>41</v>
      </c>
      <c r="D6" s="80" t="s">
        <v>27</v>
      </c>
      <c r="E6" s="81">
        <v>79</v>
      </c>
      <c r="F6" s="80"/>
      <c r="G6" s="81"/>
      <c r="H6" s="79" t="s">
        <v>36</v>
      </c>
      <c r="I6" s="56" t="s">
        <v>45</v>
      </c>
      <c r="J6" s="138">
        <v>0.4375</v>
      </c>
      <c r="K6" s="114">
        <v>0.4305</v>
      </c>
      <c r="L6" s="114">
        <v>0.625</v>
      </c>
      <c r="M6" s="114">
        <v>0.291</v>
      </c>
      <c r="N6" s="90"/>
      <c r="O6" s="82"/>
      <c r="P6" s="84">
        <v>0.438</v>
      </c>
      <c r="Q6" s="115" t="str">
        <f aca="true" t="shared" si="0" ref="Q6:Q30">CONCATENATE(C6,"-",E6)</f>
        <v>MS90726-79</v>
      </c>
      <c r="R6" s="13" t="str">
        <f aca="true" t="shared" si="1" ref="R6:R30">CONCATENATE(Q6,".prt")</f>
        <v>MS90726-79.prt</v>
      </c>
      <c r="S6" s="136">
        <f aca="true" t="shared" si="2" ref="S6:S30">J6</f>
        <v>0.4375</v>
      </c>
      <c r="T6" s="117">
        <f aca="true" t="shared" si="3" ref="T6:U30">L6</f>
        <v>0.625</v>
      </c>
      <c r="U6" s="117">
        <f t="shared" si="3"/>
        <v>0.291</v>
      </c>
      <c r="V6" s="136">
        <f aca="true" t="shared" si="4" ref="V6:V30">P6</f>
        <v>0.438</v>
      </c>
      <c r="W6" s="118"/>
      <c r="X6" s="176"/>
    </row>
    <row r="7" spans="1:24" ht="19.5" customHeight="1">
      <c r="A7" s="161"/>
      <c r="B7" s="12"/>
      <c r="C7" s="73" t="s">
        <v>41</v>
      </c>
      <c r="D7" s="80" t="s">
        <v>27</v>
      </c>
      <c r="E7" s="81">
        <f aca="true" t="shared" si="5" ref="E7:E29">E6+1</f>
        <v>80</v>
      </c>
      <c r="F7" s="80"/>
      <c r="G7" s="81"/>
      <c r="H7" s="79" t="s">
        <v>36</v>
      </c>
      <c r="I7" s="56" t="s">
        <v>45</v>
      </c>
      <c r="J7" s="138">
        <v>0.4375</v>
      </c>
      <c r="K7" s="160">
        <v>0.4305</v>
      </c>
      <c r="L7" s="160">
        <v>0.625</v>
      </c>
      <c r="M7" s="160">
        <v>0.291</v>
      </c>
      <c r="N7" s="90"/>
      <c r="O7" s="82"/>
      <c r="P7" s="84">
        <v>0.5</v>
      </c>
      <c r="Q7" s="115" t="str">
        <f t="shared" si="0"/>
        <v>MS90726-80</v>
      </c>
      <c r="R7" s="13" t="str">
        <f t="shared" si="1"/>
        <v>MS90726-80.prt</v>
      </c>
      <c r="S7" s="136">
        <f t="shared" si="2"/>
        <v>0.4375</v>
      </c>
      <c r="T7" s="117">
        <f t="shared" si="3"/>
        <v>0.625</v>
      </c>
      <c r="U7" s="117">
        <f t="shared" si="3"/>
        <v>0.291</v>
      </c>
      <c r="V7" s="136">
        <f t="shared" si="4"/>
        <v>0.5</v>
      </c>
      <c r="W7" s="118"/>
      <c r="X7" s="176"/>
    </row>
    <row r="8" spans="1:24" ht="19.5" customHeight="1">
      <c r="A8" s="161"/>
      <c r="B8" s="12"/>
      <c r="C8" s="73" t="s">
        <v>41</v>
      </c>
      <c r="D8" s="80" t="s">
        <v>27</v>
      </c>
      <c r="E8" s="81">
        <f t="shared" si="5"/>
        <v>81</v>
      </c>
      <c r="F8" s="80"/>
      <c r="G8" s="81"/>
      <c r="H8" s="79" t="s">
        <v>36</v>
      </c>
      <c r="I8" s="56" t="s">
        <v>45</v>
      </c>
      <c r="J8" s="138">
        <v>0.4375</v>
      </c>
      <c r="K8" s="160">
        <v>0.4305</v>
      </c>
      <c r="L8" s="160">
        <v>0.625</v>
      </c>
      <c r="M8" s="160">
        <v>0.291</v>
      </c>
      <c r="N8" s="90"/>
      <c r="O8" s="82"/>
      <c r="P8" s="84">
        <v>0.562</v>
      </c>
      <c r="Q8" s="115" t="str">
        <f t="shared" si="0"/>
        <v>MS90726-81</v>
      </c>
      <c r="R8" s="13" t="str">
        <f t="shared" si="1"/>
        <v>MS90726-81.prt</v>
      </c>
      <c r="S8" s="136">
        <f t="shared" si="2"/>
        <v>0.4375</v>
      </c>
      <c r="T8" s="117">
        <f t="shared" si="3"/>
        <v>0.625</v>
      </c>
      <c r="U8" s="117">
        <f t="shared" si="3"/>
        <v>0.291</v>
      </c>
      <c r="V8" s="136">
        <f t="shared" si="4"/>
        <v>0.562</v>
      </c>
      <c r="W8" s="118"/>
      <c r="X8" s="176"/>
    </row>
    <row r="9" spans="1:24" ht="19.5" customHeight="1">
      <c r="A9" s="161"/>
      <c r="B9" s="12"/>
      <c r="C9" s="73" t="s">
        <v>41</v>
      </c>
      <c r="D9" s="80" t="s">
        <v>27</v>
      </c>
      <c r="E9" s="81">
        <f t="shared" si="5"/>
        <v>82</v>
      </c>
      <c r="F9" s="80"/>
      <c r="G9" s="81"/>
      <c r="H9" s="79" t="s">
        <v>36</v>
      </c>
      <c r="I9" s="56" t="s">
        <v>45</v>
      </c>
      <c r="J9" s="138">
        <v>0.4375</v>
      </c>
      <c r="K9" s="160">
        <v>0.4305</v>
      </c>
      <c r="L9" s="160">
        <v>0.625</v>
      </c>
      <c r="M9" s="160">
        <v>0.291</v>
      </c>
      <c r="N9" s="90"/>
      <c r="O9" s="82"/>
      <c r="P9" s="84">
        <v>0.625</v>
      </c>
      <c r="Q9" s="115" t="str">
        <f t="shared" si="0"/>
        <v>MS90726-82</v>
      </c>
      <c r="R9" s="13" t="str">
        <f t="shared" si="1"/>
        <v>MS90726-82.prt</v>
      </c>
      <c r="S9" s="136">
        <f t="shared" si="2"/>
        <v>0.4375</v>
      </c>
      <c r="T9" s="117">
        <f t="shared" si="3"/>
        <v>0.625</v>
      </c>
      <c r="U9" s="117">
        <f t="shared" si="3"/>
        <v>0.291</v>
      </c>
      <c r="V9" s="136">
        <f t="shared" si="4"/>
        <v>0.625</v>
      </c>
      <c r="W9" s="118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f t="shared" si="5"/>
        <v>83</v>
      </c>
      <c r="F10" s="80"/>
      <c r="G10" s="81"/>
      <c r="H10" s="79" t="s">
        <v>36</v>
      </c>
      <c r="I10" s="56" t="s">
        <v>45</v>
      </c>
      <c r="J10" s="138">
        <v>0.4375</v>
      </c>
      <c r="K10" s="160">
        <v>0.4305</v>
      </c>
      <c r="L10" s="160">
        <v>0.625</v>
      </c>
      <c r="M10" s="160">
        <v>0.291</v>
      </c>
      <c r="N10" s="90"/>
      <c r="O10" s="82"/>
      <c r="P10" s="84">
        <v>0.75</v>
      </c>
      <c r="Q10" s="115" t="str">
        <f t="shared" si="0"/>
        <v>MS90726-83</v>
      </c>
      <c r="R10" s="13" t="str">
        <f t="shared" si="1"/>
        <v>MS90726-83.prt</v>
      </c>
      <c r="S10" s="136">
        <f t="shared" si="2"/>
        <v>0.4375</v>
      </c>
      <c r="T10" s="117">
        <f t="shared" si="3"/>
        <v>0.625</v>
      </c>
      <c r="U10" s="117">
        <f t="shared" si="3"/>
        <v>0.291</v>
      </c>
      <c r="V10" s="136">
        <f t="shared" si="4"/>
        <v>0.75</v>
      </c>
      <c r="W10" s="118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t="shared" si="5"/>
        <v>84</v>
      </c>
      <c r="F11" s="80"/>
      <c r="G11" s="81"/>
      <c r="H11" s="79" t="s">
        <v>36</v>
      </c>
      <c r="I11" s="56" t="s">
        <v>45</v>
      </c>
      <c r="J11" s="138">
        <v>0.4375</v>
      </c>
      <c r="K11" s="160">
        <v>0.4305</v>
      </c>
      <c r="L11" s="160">
        <v>0.625</v>
      </c>
      <c r="M11" s="160">
        <v>0.291</v>
      </c>
      <c r="N11" s="90"/>
      <c r="O11" s="82"/>
      <c r="P11" s="84">
        <v>0.875</v>
      </c>
      <c r="Q11" s="115" t="str">
        <f t="shared" si="0"/>
        <v>MS90726-84</v>
      </c>
      <c r="R11" s="13" t="str">
        <f t="shared" si="1"/>
        <v>MS90726-84.prt</v>
      </c>
      <c r="S11" s="136">
        <f t="shared" si="2"/>
        <v>0.4375</v>
      </c>
      <c r="T11" s="117">
        <f t="shared" si="3"/>
        <v>0.625</v>
      </c>
      <c r="U11" s="117">
        <f t="shared" si="3"/>
        <v>0.291</v>
      </c>
      <c r="V11" s="136">
        <f t="shared" si="4"/>
        <v>0.875</v>
      </c>
      <c r="W11" s="118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5"/>
        <v>85</v>
      </c>
      <c r="F12" s="80"/>
      <c r="G12" s="81"/>
      <c r="H12" s="79" t="s">
        <v>36</v>
      </c>
      <c r="I12" s="56" t="s">
        <v>45</v>
      </c>
      <c r="J12" s="138">
        <v>0.4375</v>
      </c>
      <c r="K12" s="160">
        <v>0.4305</v>
      </c>
      <c r="L12" s="160">
        <v>0.625</v>
      </c>
      <c r="M12" s="160">
        <v>0.291</v>
      </c>
      <c r="N12" s="90"/>
      <c r="O12" s="82"/>
      <c r="P12" s="84">
        <v>1</v>
      </c>
      <c r="Q12" s="115" t="str">
        <f t="shared" si="0"/>
        <v>MS90726-85</v>
      </c>
      <c r="R12" s="13" t="str">
        <f t="shared" si="1"/>
        <v>MS90726-85.prt</v>
      </c>
      <c r="S12" s="136">
        <f t="shared" si="2"/>
        <v>0.4375</v>
      </c>
      <c r="T12" s="117">
        <f t="shared" si="3"/>
        <v>0.625</v>
      </c>
      <c r="U12" s="117">
        <f t="shared" si="3"/>
        <v>0.291</v>
      </c>
      <c r="V12" s="136">
        <f t="shared" si="4"/>
        <v>1</v>
      </c>
      <c r="W12" s="118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86</v>
      </c>
      <c r="F13" s="80"/>
      <c r="G13" s="81"/>
      <c r="H13" s="79" t="s">
        <v>36</v>
      </c>
      <c r="I13" s="56" t="s">
        <v>45</v>
      </c>
      <c r="J13" s="138">
        <v>0.4375</v>
      </c>
      <c r="K13" s="160">
        <v>0.4305</v>
      </c>
      <c r="L13" s="160">
        <v>0.625</v>
      </c>
      <c r="M13" s="160">
        <v>0.291</v>
      </c>
      <c r="N13" s="90"/>
      <c r="O13" s="82"/>
      <c r="P13" s="84">
        <v>1.125</v>
      </c>
      <c r="Q13" s="115" t="str">
        <f t="shared" si="0"/>
        <v>MS90726-86</v>
      </c>
      <c r="R13" s="13" t="str">
        <f t="shared" si="1"/>
        <v>MS90726-86.prt</v>
      </c>
      <c r="S13" s="136">
        <f t="shared" si="2"/>
        <v>0.4375</v>
      </c>
      <c r="T13" s="117">
        <f t="shared" si="3"/>
        <v>0.625</v>
      </c>
      <c r="U13" s="117">
        <f t="shared" si="3"/>
        <v>0.291</v>
      </c>
      <c r="V13" s="136">
        <f t="shared" si="4"/>
        <v>1.125</v>
      </c>
      <c r="W13" s="118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87</v>
      </c>
      <c r="F14" s="80"/>
      <c r="G14" s="81"/>
      <c r="H14" s="79" t="s">
        <v>36</v>
      </c>
      <c r="I14" s="56" t="s">
        <v>45</v>
      </c>
      <c r="J14" s="138">
        <v>0.4375</v>
      </c>
      <c r="K14" s="160">
        <v>0.4305</v>
      </c>
      <c r="L14" s="160">
        <v>0.625</v>
      </c>
      <c r="M14" s="160">
        <v>0.291</v>
      </c>
      <c r="N14" s="90"/>
      <c r="O14" s="82"/>
      <c r="P14" s="84">
        <v>1.25</v>
      </c>
      <c r="Q14" s="115" t="str">
        <f t="shared" si="0"/>
        <v>MS90726-87</v>
      </c>
      <c r="R14" s="13" t="str">
        <f t="shared" si="1"/>
        <v>MS90726-87.prt</v>
      </c>
      <c r="S14" s="136">
        <f t="shared" si="2"/>
        <v>0.4375</v>
      </c>
      <c r="T14" s="117">
        <f t="shared" si="3"/>
        <v>0.625</v>
      </c>
      <c r="U14" s="117">
        <f t="shared" si="3"/>
        <v>0.291</v>
      </c>
      <c r="V14" s="136">
        <f t="shared" si="4"/>
        <v>1.25</v>
      </c>
      <c r="W14" s="118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88</v>
      </c>
      <c r="F15" s="80"/>
      <c r="G15" s="81"/>
      <c r="H15" s="79" t="s">
        <v>36</v>
      </c>
      <c r="I15" s="56" t="s">
        <v>45</v>
      </c>
      <c r="J15" s="138">
        <v>0.4375</v>
      </c>
      <c r="K15" s="160">
        <v>0.4305</v>
      </c>
      <c r="L15" s="160">
        <v>0.625</v>
      </c>
      <c r="M15" s="160">
        <v>0.291</v>
      </c>
      <c r="N15" s="90"/>
      <c r="O15" s="82"/>
      <c r="P15" s="84">
        <v>1.375</v>
      </c>
      <c r="Q15" s="115" t="str">
        <f t="shared" si="0"/>
        <v>MS90726-88</v>
      </c>
      <c r="R15" s="13" t="str">
        <f t="shared" si="1"/>
        <v>MS90726-88.prt</v>
      </c>
      <c r="S15" s="136">
        <f t="shared" si="2"/>
        <v>0.4375</v>
      </c>
      <c r="T15" s="117">
        <f t="shared" si="3"/>
        <v>0.625</v>
      </c>
      <c r="U15" s="117">
        <f t="shared" si="3"/>
        <v>0.291</v>
      </c>
      <c r="V15" s="136">
        <f t="shared" si="4"/>
        <v>1.375</v>
      </c>
      <c r="W15" s="118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89</v>
      </c>
      <c r="F16" s="80"/>
      <c r="G16" s="81"/>
      <c r="H16" s="79" t="s">
        <v>36</v>
      </c>
      <c r="I16" s="56" t="s">
        <v>45</v>
      </c>
      <c r="J16" s="138">
        <v>0.4375</v>
      </c>
      <c r="K16" s="160">
        <v>0.4305</v>
      </c>
      <c r="L16" s="160">
        <v>0.625</v>
      </c>
      <c r="M16" s="160">
        <v>0.291</v>
      </c>
      <c r="N16" s="90"/>
      <c r="O16" s="82"/>
      <c r="P16" s="84">
        <v>1.5</v>
      </c>
      <c r="Q16" s="115" t="str">
        <f t="shared" si="0"/>
        <v>MS90726-89</v>
      </c>
      <c r="R16" s="13" t="str">
        <f t="shared" si="1"/>
        <v>MS90726-89.prt</v>
      </c>
      <c r="S16" s="136">
        <f t="shared" si="2"/>
        <v>0.4375</v>
      </c>
      <c r="T16" s="117">
        <f t="shared" si="3"/>
        <v>0.625</v>
      </c>
      <c r="U16" s="117">
        <f t="shared" si="3"/>
        <v>0.291</v>
      </c>
      <c r="V16" s="136">
        <f t="shared" si="4"/>
        <v>1.5</v>
      </c>
      <c r="W16" s="118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90</v>
      </c>
      <c r="F17" s="80"/>
      <c r="G17" s="81"/>
      <c r="H17" s="79" t="s">
        <v>36</v>
      </c>
      <c r="I17" s="56" t="s">
        <v>45</v>
      </c>
      <c r="J17" s="138">
        <v>0.4375</v>
      </c>
      <c r="K17" s="160">
        <v>0.4305</v>
      </c>
      <c r="L17" s="160">
        <v>0.625</v>
      </c>
      <c r="M17" s="160">
        <v>0.291</v>
      </c>
      <c r="N17" s="90"/>
      <c r="O17" s="82"/>
      <c r="P17" s="84">
        <v>1.75</v>
      </c>
      <c r="Q17" s="115" t="str">
        <f t="shared" si="0"/>
        <v>MS90726-90</v>
      </c>
      <c r="R17" s="13" t="str">
        <f t="shared" si="1"/>
        <v>MS90726-90.prt</v>
      </c>
      <c r="S17" s="136">
        <f t="shared" si="2"/>
        <v>0.4375</v>
      </c>
      <c r="T17" s="117">
        <f t="shared" si="3"/>
        <v>0.625</v>
      </c>
      <c r="U17" s="117">
        <f t="shared" si="3"/>
        <v>0.291</v>
      </c>
      <c r="V17" s="136">
        <f t="shared" si="4"/>
        <v>1.75</v>
      </c>
      <c r="W17" s="118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91</v>
      </c>
      <c r="F18" s="80"/>
      <c r="G18" s="81"/>
      <c r="H18" s="79" t="s">
        <v>36</v>
      </c>
      <c r="I18" s="56" t="s">
        <v>45</v>
      </c>
      <c r="J18" s="138">
        <v>0.4375</v>
      </c>
      <c r="K18" s="160">
        <v>0.4305</v>
      </c>
      <c r="L18" s="160">
        <v>0.625</v>
      </c>
      <c r="M18" s="160">
        <v>0.291</v>
      </c>
      <c r="N18" s="90"/>
      <c r="O18" s="82"/>
      <c r="P18" s="84">
        <v>2</v>
      </c>
      <c r="Q18" s="115" t="str">
        <f t="shared" si="0"/>
        <v>MS90726-91</v>
      </c>
      <c r="R18" s="13" t="str">
        <f t="shared" si="1"/>
        <v>MS90726-91.prt</v>
      </c>
      <c r="S18" s="136">
        <f t="shared" si="2"/>
        <v>0.4375</v>
      </c>
      <c r="T18" s="117">
        <f t="shared" si="3"/>
        <v>0.625</v>
      </c>
      <c r="U18" s="117">
        <f t="shared" si="3"/>
        <v>0.291</v>
      </c>
      <c r="V18" s="136">
        <f t="shared" si="4"/>
        <v>2</v>
      </c>
      <c r="W18" s="118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92</v>
      </c>
      <c r="F19" s="80"/>
      <c r="G19" s="81"/>
      <c r="H19" s="79" t="s">
        <v>36</v>
      </c>
      <c r="I19" s="56" t="s">
        <v>45</v>
      </c>
      <c r="J19" s="138">
        <v>0.4375</v>
      </c>
      <c r="K19" s="160">
        <v>0.4305</v>
      </c>
      <c r="L19" s="160">
        <v>0.625</v>
      </c>
      <c r="M19" s="160">
        <v>0.291</v>
      </c>
      <c r="N19" s="90"/>
      <c r="O19" s="82"/>
      <c r="P19" s="84">
        <v>2.25</v>
      </c>
      <c r="Q19" s="115" t="str">
        <f t="shared" si="0"/>
        <v>MS90726-92</v>
      </c>
      <c r="R19" s="13" t="str">
        <f t="shared" si="1"/>
        <v>MS90726-92.prt</v>
      </c>
      <c r="S19" s="136">
        <f t="shared" si="2"/>
        <v>0.4375</v>
      </c>
      <c r="T19" s="117">
        <f t="shared" si="3"/>
        <v>0.625</v>
      </c>
      <c r="U19" s="117">
        <f t="shared" si="3"/>
        <v>0.291</v>
      </c>
      <c r="V19" s="136">
        <f t="shared" si="4"/>
        <v>2.25</v>
      </c>
      <c r="W19" s="118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93</v>
      </c>
      <c r="F20" s="80"/>
      <c r="G20" s="81"/>
      <c r="H20" s="79" t="s">
        <v>36</v>
      </c>
      <c r="I20" s="56" t="s">
        <v>45</v>
      </c>
      <c r="J20" s="138">
        <v>0.4375</v>
      </c>
      <c r="K20" s="160">
        <v>0.4305</v>
      </c>
      <c r="L20" s="160">
        <v>0.625</v>
      </c>
      <c r="M20" s="160">
        <v>0.291</v>
      </c>
      <c r="N20" s="90"/>
      <c r="O20" s="82"/>
      <c r="P20" s="84">
        <v>2.5</v>
      </c>
      <c r="Q20" s="115" t="str">
        <f t="shared" si="0"/>
        <v>MS90726-93</v>
      </c>
      <c r="R20" s="13" t="str">
        <f t="shared" si="1"/>
        <v>MS90726-93.prt</v>
      </c>
      <c r="S20" s="136">
        <f t="shared" si="2"/>
        <v>0.4375</v>
      </c>
      <c r="T20" s="117">
        <f t="shared" si="3"/>
        <v>0.625</v>
      </c>
      <c r="U20" s="117">
        <f t="shared" si="3"/>
        <v>0.291</v>
      </c>
      <c r="V20" s="136">
        <f t="shared" si="4"/>
        <v>2.5</v>
      </c>
      <c r="W20" s="118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94</v>
      </c>
      <c r="F21" s="80"/>
      <c r="G21" s="81"/>
      <c r="H21" s="79" t="s">
        <v>36</v>
      </c>
      <c r="I21" s="56" t="s">
        <v>45</v>
      </c>
      <c r="J21" s="138">
        <v>0.4375</v>
      </c>
      <c r="K21" s="160">
        <v>0.4305</v>
      </c>
      <c r="L21" s="160">
        <v>0.625</v>
      </c>
      <c r="M21" s="160">
        <v>0.291</v>
      </c>
      <c r="N21" s="90"/>
      <c r="O21" s="82"/>
      <c r="P21" s="84">
        <v>2.75</v>
      </c>
      <c r="Q21" s="115" t="str">
        <f t="shared" si="0"/>
        <v>MS90726-94</v>
      </c>
      <c r="R21" s="13" t="str">
        <f t="shared" si="1"/>
        <v>MS90726-94.prt</v>
      </c>
      <c r="S21" s="136">
        <f t="shared" si="2"/>
        <v>0.4375</v>
      </c>
      <c r="T21" s="117">
        <f t="shared" si="3"/>
        <v>0.625</v>
      </c>
      <c r="U21" s="117">
        <f t="shared" si="3"/>
        <v>0.291</v>
      </c>
      <c r="V21" s="136">
        <f t="shared" si="4"/>
        <v>2.75</v>
      </c>
      <c r="W21" s="118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95</v>
      </c>
      <c r="F22" s="80"/>
      <c r="G22" s="81"/>
      <c r="H22" s="79" t="s">
        <v>36</v>
      </c>
      <c r="I22" s="56" t="s">
        <v>45</v>
      </c>
      <c r="J22" s="138">
        <v>0.4375</v>
      </c>
      <c r="K22" s="160">
        <v>0.4305</v>
      </c>
      <c r="L22" s="160">
        <v>0.625</v>
      </c>
      <c r="M22" s="160">
        <v>0.291</v>
      </c>
      <c r="N22" s="90"/>
      <c r="O22" s="82"/>
      <c r="P22" s="84">
        <v>3</v>
      </c>
      <c r="Q22" s="115" t="str">
        <f t="shared" si="0"/>
        <v>MS90726-95</v>
      </c>
      <c r="R22" s="13" t="str">
        <f t="shared" si="1"/>
        <v>MS90726-95.prt</v>
      </c>
      <c r="S22" s="136">
        <f t="shared" si="2"/>
        <v>0.4375</v>
      </c>
      <c r="T22" s="117">
        <f t="shared" si="3"/>
        <v>0.625</v>
      </c>
      <c r="U22" s="117">
        <f t="shared" si="3"/>
        <v>0.291</v>
      </c>
      <c r="V22" s="136">
        <f t="shared" si="4"/>
        <v>3</v>
      </c>
      <c r="W22" s="118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96</v>
      </c>
      <c r="F23" s="80"/>
      <c r="G23" s="81"/>
      <c r="H23" s="79" t="s">
        <v>36</v>
      </c>
      <c r="I23" s="56" t="s">
        <v>45</v>
      </c>
      <c r="J23" s="138">
        <v>0.4375</v>
      </c>
      <c r="K23" s="160">
        <v>0.4305</v>
      </c>
      <c r="L23" s="160">
        <v>0.625</v>
      </c>
      <c r="M23" s="160">
        <v>0.291</v>
      </c>
      <c r="N23" s="90"/>
      <c r="O23" s="82"/>
      <c r="P23" s="84">
        <v>3.25</v>
      </c>
      <c r="Q23" s="115" t="str">
        <f t="shared" si="0"/>
        <v>MS90726-96</v>
      </c>
      <c r="R23" s="13" t="str">
        <f t="shared" si="1"/>
        <v>MS90726-96.prt</v>
      </c>
      <c r="S23" s="136">
        <f t="shared" si="2"/>
        <v>0.4375</v>
      </c>
      <c r="T23" s="117">
        <f t="shared" si="3"/>
        <v>0.625</v>
      </c>
      <c r="U23" s="117">
        <f t="shared" si="3"/>
        <v>0.291</v>
      </c>
      <c r="V23" s="136">
        <f t="shared" si="4"/>
        <v>3.25</v>
      </c>
      <c r="W23" s="118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97</v>
      </c>
      <c r="F24" s="80"/>
      <c r="G24" s="81"/>
      <c r="H24" s="79" t="s">
        <v>36</v>
      </c>
      <c r="I24" s="56" t="s">
        <v>45</v>
      </c>
      <c r="J24" s="138">
        <v>0.4375</v>
      </c>
      <c r="K24" s="160">
        <v>0.4305</v>
      </c>
      <c r="L24" s="160">
        <v>0.625</v>
      </c>
      <c r="M24" s="160">
        <v>0.291</v>
      </c>
      <c r="N24" s="90"/>
      <c r="O24" s="82"/>
      <c r="P24" s="84">
        <v>3.5</v>
      </c>
      <c r="Q24" s="115" t="str">
        <f t="shared" si="0"/>
        <v>MS90726-97</v>
      </c>
      <c r="R24" s="13" t="str">
        <f t="shared" si="1"/>
        <v>MS90726-97.prt</v>
      </c>
      <c r="S24" s="136">
        <f t="shared" si="2"/>
        <v>0.4375</v>
      </c>
      <c r="T24" s="117">
        <f t="shared" si="3"/>
        <v>0.625</v>
      </c>
      <c r="U24" s="117">
        <f t="shared" si="3"/>
        <v>0.291</v>
      </c>
      <c r="V24" s="136">
        <f t="shared" si="4"/>
        <v>3.5</v>
      </c>
      <c r="W24" s="118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98</v>
      </c>
      <c r="F25" s="80"/>
      <c r="G25" s="81"/>
      <c r="H25" s="79" t="s">
        <v>36</v>
      </c>
      <c r="I25" s="56" t="s">
        <v>45</v>
      </c>
      <c r="J25" s="138">
        <v>0.4375</v>
      </c>
      <c r="K25" s="160">
        <v>0.4305</v>
      </c>
      <c r="L25" s="160">
        <v>0.625</v>
      </c>
      <c r="M25" s="160">
        <v>0.291</v>
      </c>
      <c r="N25" s="90"/>
      <c r="O25" s="82"/>
      <c r="P25" s="84">
        <v>3.75</v>
      </c>
      <c r="Q25" s="115" t="str">
        <f t="shared" si="0"/>
        <v>MS90726-98</v>
      </c>
      <c r="R25" s="13" t="str">
        <f t="shared" si="1"/>
        <v>MS90726-98.prt</v>
      </c>
      <c r="S25" s="136">
        <f t="shared" si="2"/>
        <v>0.4375</v>
      </c>
      <c r="T25" s="117">
        <f t="shared" si="3"/>
        <v>0.625</v>
      </c>
      <c r="U25" s="117">
        <f t="shared" si="3"/>
        <v>0.291</v>
      </c>
      <c r="V25" s="136">
        <f t="shared" si="4"/>
        <v>3.75</v>
      </c>
      <c r="W25" s="118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99</v>
      </c>
      <c r="F26" s="80"/>
      <c r="G26" s="81"/>
      <c r="H26" s="79" t="s">
        <v>36</v>
      </c>
      <c r="I26" s="56" t="s">
        <v>45</v>
      </c>
      <c r="J26" s="138">
        <v>0.4375</v>
      </c>
      <c r="K26" s="160">
        <v>0.4305</v>
      </c>
      <c r="L26" s="160">
        <v>0.625</v>
      </c>
      <c r="M26" s="160">
        <v>0.291</v>
      </c>
      <c r="N26" s="90"/>
      <c r="O26" s="82"/>
      <c r="P26" s="84">
        <v>4</v>
      </c>
      <c r="Q26" s="115" t="str">
        <f t="shared" si="0"/>
        <v>MS90726-99</v>
      </c>
      <c r="R26" s="13" t="str">
        <f t="shared" si="1"/>
        <v>MS90726-99.prt</v>
      </c>
      <c r="S26" s="136">
        <f t="shared" si="2"/>
        <v>0.4375</v>
      </c>
      <c r="T26" s="117">
        <f t="shared" si="3"/>
        <v>0.625</v>
      </c>
      <c r="U26" s="117">
        <f t="shared" si="3"/>
        <v>0.291</v>
      </c>
      <c r="V26" s="136">
        <f t="shared" si="4"/>
        <v>4</v>
      </c>
      <c r="W26" s="118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100</v>
      </c>
      <c r="F27" s="80"/>
      <c r="G27" s="81"/>
      <c r="H27" s="79" t="s">
        <v>36</v>
      </c>
      <c r="I27" s="56" t="s">
        <v>45</v>
      </c>
      <c r="J27" s="138">
        <v>0.4375</v>
      </c>
      <c r="K27" s="160">
        <v>0.4305</v>
      </c>
      <c r="L27" s="160">
        <v>0.625</v>
      </c>
      <c r="M27" s="160">
        <v>0.291</v>
      </c>
      <c r="N27" s="90"/>
      <c r="O27" s="82"/>
      <c r="P27" s="84">
        <v>4.25</v>
      </c>
      <c r="Q27" s="115" t="str">
        <f t="shared" si="0"/>
        <v>MS90726-100</v>
      </c>
      <c r="R27" s="13" t="str">
        <f t="shared" si="1"/>
        <v>MS90726-100.prt</v>
      </c>
      <c r="S27" s="136">
        <f t="shared" si="2"/>
        <v>0.4375</v>
      </c>
      <c r="T27" s="117">
        <f t="shared" si="3"/>
        <v>0.625</v>
      </c>
      <c r="U27" s="117">
        <f t="shared" si="3"/>
        <v>0.291</v>
      </c>
      <c r="V27" s="136">
        <f t="shared" si="4"/>
        <v>4.25</v>
      </c>
      <c r="W27" s="118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101</v>
      </c>
      <c r="F28" s="80"/>
      <c r="G28" s="81"/>
      <c r="H28" s="79" t="s">
        <v>36</v>
      </c>
      <c r="I28" s="56" t="s">
        <v>45</v>
      </c>
      <c r="J28" s="138">
        <v>0.4375</v>
      </c>
      <c r="K28" s="160">
        <v>0.4305</v>
      </c>
      <c r="L28" s="160">
        <v>0.625</v>
      </c>
      <c r="M28" s="160">
        <v>0.291</v>
      </c>
      <c r="N28" s="90"/>
      <c r="O28" s="82"/>
      <c r="P28" s="84">
        <v>4.5</v>
      </c>
      <c r="Q28" s="115" t="str">
        <f t="shared" si="0"/>
        <v>MS90726-101</v>
      </c>
      <c r="R28" s="13" t="str">
        <f t="shared" si="1"/>
        <v>MS90726-101.prt</v>
      </c>
      <c r="S28" s="136">
        <f t="shared" si="2"/>
        <v>0.4375</v>
      </c>
      <c r="T28" s="117">
        <f t="shared" si="3"/>
        <v>0.625</v>
      </c>
      <c r="U28" s="117">
        <f t="shared" si="3"/>
        <v>0.291</v>
      </c>
      <c r="V28" s="136">
        <f t="shared" si="4"/>
        <v>4.5</v>
      </c>
      <c r="W28" s="118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102</v>
      </c>
      <c r="F29" s="80"/>
      <c r="G29" s="81"/>
      <c r="H29" s="79" t="s">
        <v>36</v>
      </c>
      <c r="I29" s="56" t="s">
        <v>45</v>
      </c>
      <c r="J29" s="138">
        <v>0.4375</v>
      </c>
      <c r="K29" s="160">
        <v>0.4305</v>
      </c>
      <c r="L29" s="160">
        <v>0.625</v>
      </c>
      <c r="M29" s="160">
        <v>0.291</v>
      </c>
      <c r="N29" s="90"/>
      <c r="O29" s="82"/>
      <c r="P29" s="84">
        <v>4.75</v>
      </c>
      <c r="Q29" s="115" t="str">
        <f t="shared" si="0"/>
        <v>MS90726-102</v>
      </c>
      <c r="R29" s="13" t="str">
        <f t="shared" si="1"/>
        <v>MS90726-102.prt</v>
      </c>
      <c r="S29" s="136">
        <f t="shared" si="2"/>
        <v>0.4375</v>
      </c>
      <c r="T29" s="117">
        <f t="shared" si="3"/>
        <v>0.625</v>
      </c>
      <c r="U29" s="117">
        <f t="shared" si="3"/>
        <v>0.291</v>
      </c>
      <c r="V29" s="136">
        <f t="shared" si="4"/>
        <v>4.75</v>
      </c>
      <c r="W29" s="118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103</v>
      </c>
      <c r="F30" s="80"/>
      <c r="G30" s="81"/>
      <c r="H30" s="79" t="s">
        <v>36</v>
      </c>
      <c r="I30" s="56" t="s">
        <v>45</v>
      </c>
      <c r="J30" s="138">
        <v>0.4375</v>
      </c>
      <c r="K30" s="160">
        <v>0.4305</v>
      </c>
      <c r="L30" s="160">
        <v>0.625</v>
      </c>
      <c r="M30" s="160">
        <v>0.291</v>
      </c>
      <c r="N30" s="90"/>
      <c r="O30" s="82"/>
      <c r="P30" s="84">
        <v>5</v>
      </c>
      <c r="Q30" s="115" t="str">
        <f t="shared" si="0"/>
        <v>MS90726-103</v>
      </c>
      <c r="R30" s="13" t="str">
        <f t="shared" si="1"/>
        <v>MS90726-103.prt</v>
      </c>
      <c r="S30" s="136">
        <f t="shared" si="2"/>
        <v>0.4375</v>
      </c>
      <c r="T30" s="117">
        <f t="shared" si="3"/>
        <v>0.625</v>
      </c>
      <c r="U30" s="117">
        <f t="shared" si="3"/>
        <v>0.291</v>
      </c>
      <c r="V30" s="136">
        <f t="shared" si="4"/>
        <v>5</v>
      </c>
      <c r="W30" s="118"/>
      <c r="X30" s="176"/>
    </row>
    <row r="31" spans="1:24" ht="19.5" customHeight="1">
      <c r="A31" s="161"/>
      <c r="B31" s="12"/>
      <c r="C31" s="73"/>
      <c r="D31" s="80"/>
      <c r="E31" s="81"/>
      <c r="F31" s="80"/>
      <c r="G31" s="81"/>
      <c r="H31" s="79"/>
      <c r="I31" s="56"/>
      <c r="J31" s="138"/>
      <c r="K31" s="114"/>
      <c r="L31" s="114"/>
      <c r="M31" s="114"/>
      <c r="N31" s="90"/>
      <c r="O31" s="82"/>
      <c r="P31" s="84">
        <v>5.5</v>
      </c>
      <c r="Q31" s="115"/>
      <c r="R31" s="13"/>
      <c r="S31" s="117"/>
      <c r="T31" s="117"/>
      <c r="U31" s="117"/>
      <c r="V31" s="117"/>
      <c r="W31" s="118"/>
      <c r="X31" s="176"/>
    </row>
    <row r="32" spans="1:24" ht="19.5" customHeight="1">
      <c r="A32" s="161"/>
      <c r="B32" s="12"/>
      <c r="C32" s="73"/>
      <c r="D32" s="80"/>
      <c r="E32" s="81"/>
      <c r="F32" s="80"/>
      <c r="G32" s="81"/>
      <c r="H32" s="79"/>
      <c r="I32" s="56"/>
      <c r="J32" s="138"/>
      <c r="K32" s="114"/>
      <c r="L32" s="114"/>
      <c r="M32" s="114"/>
      <c r="N32" s="90"/>
      <c r="O32" s="82"/>
      <c r="P32" s="84">
        <v>6</v>
      </c>
      <c r="Q32" s="115"/>
      <c r="R32" s="13"/>
      <c r="S32" s="117"/>
      <c r="T32" s="117"/>
      <c r="U32" s="117"/>
      <c r="V32" s="117"/>
      <c r="W32" s="118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14"/>
      <c r="L33" s="114"/>
      <c r="M33" s="114"/>
      <c r="N33" s="90"/>
      <c r="O33" s="82"/>
      <c r="P33" s="84">
        <v>7</v>
      </c>
      <c r="Q33" s="115"/>
      <c r="R33" s="13"/>
      <c r="S33" s="117"/>
      <c r="T33" s="117"/>
      <c r="U33" s="117"/>
      <c r="V33" s="117"/>
      <c r="W33" s="118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14"/>
      <c r="L34" s="114"/>
      <c r="M34" s="114"/>
      <c r="N34" s="90"/>
      <c r="O34" s="82"/>
      <c r="P34" s="84">
        <v>8</v>
      </c>
      <c r="Q34" s="115"/>
      <c r="R34" s="13"/>
      <c r="S34" s="117"/>
      <c r="T34" s="117"/>
      <c r="U34" s="117"/>
      <c r="V34" s="117"/>
      <c r="W34" s="118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14"/>
      <c r="L35" s="114"/>
      <c r="M35" s="114"/>
      <c r="N35" s="114"/>
      <c r="O35" s="82"/>
      <c r="P35" s="84"/>
      <c r="Q35" s="115"/>
      <c r="R35" s="117"/>
      <c r="S35" s="117"/>
      <c r="T35" s="117"/>
      <c r="U35" s="117"/>
      <c r="V35" s="117"/>
      <c r="W35" s="118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14"/>
      <c r="L36" s="114"/>
      <c r="M36" s="114"/>
      <c r="N36" s="114"/>
      <c r="O36" s="82"/>
      <c r="P36" s="84"/>
      <c r="Q36" s="115"/>
      <c r="R36" s="117"/>
      <c r="S36" s="117"/>
      <c r="T36" s="117"/>
      <c r="U36" s="117"/>
      <c r="V36" s="117"/>
      <c r="W36" s="118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14"/>
      <c r="L37" s="114"/>
      <c r="M37" s="114"/>
      <c r="N37" s="114"/>
      <c r="O37" s="82"/>
      <c r="P37" s="84"/>
      <c r="Q37" s="115"/>
      <c r="R37" s="117"/>
      <c r="S37" s="117"/>
      <c r="T37" s="117"/>
      <c r="U37" s="117"/>
      <c r="V37" s="117"/>
      <c r="W37" s="118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14"/>
      <c r="L38" s="114"/>
      <c r="M38" s="114"/>
      <c r="N38" s="114"/>
      <c r="O38" s="82"/>
      <c r="P38" s="84"/>
      <c r="Q38" s="115"/>
      <c r="R38" s="117"/>
      <c r="S38" s="117"/>
      <c r="T38" s="117"/>
      <c r="U38" s="117"/>
      <c r="V38" s="117"/>
      <c r="W38" s="118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14"/>
      <c r="L39" s="114"/>
      <c r="M39" s="114"/>
      <c r="N39" s="114"/>
      <c r="O39" s="82"/>
      <c r="P39" s="84"/>
      <c r="Q39" s="115"/>
      <c r="R39" s="117"/>
      <c r="S39" s="117"/>
      <c r="T39" s="117"/>
      <c r="U39" s="117"/>
      <c r="V39" s="117"/>
      <c r="W39" s="118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14"/>
      <c r="L40" s="114"/>
      <c r="M40" s="114"/>
      <c r="N40" s="114"/>
      <c r="O40" s="82"/>
      <c r="P40" s="84"/>
      <c r="Q40" s="115"/>
      <c r="R40" s="117"/>
      <c r="S40" s="117"/>
      <c r="T40" s="117"/>
      <c r="U40" s="117"/>
      <c r="V40" s="117"/>
      <c r="W40" s="118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14"/>
      <c r="L41" s="114"/>
      <c r="M41" s="114"/>
      <c r="N41" s="114"/>
      <c r="O41" s="82"/>
      <c r="P41" s="84"/>
      <c r="Q41" s="115"/>
      <c r="R41" s="117"/>
      <c r="S41" s="117"/>
      <c r="T41" s="117"/>
      <c r="U41" s="117"/>
      <c r="V41" s="117"/>
      <c r="W41" s="118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14"/>
      <c r="L42" s="114"/>
      <c r="M42" s="114"/>
      <c r="N42" s="114"/>
      <c r="O42" s="82"/>
      <c r="P42" s="84"/>
      <c r="Q42" s="115"/>
      <c r="R42" s="117"/>
      <c r="S42" s="117"/>
      <c r="T42" s="117"/>
      <c r="U42" s="117"/>
      <c r="V42" s="117"/>
      <c r="W42" s="118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14"/>
      <c r="L43" s="114"/>
      <c r="M43" s="114"/>
      <c r="N43" s="114"/>
      <c r="O43" s="82"/>
      <c r="P43" s="84"/>
      <c r="Q43" s="115"/>
      <c r="R43" s="124"/>
      <c r="S43" s="124"/>
      <c r="T43" s="125"/>
      <c r="U43" s="126"/>
      <c r="V43" s="125"/>
      <c r="W43" s="12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14"/>
      <c r="L44" s="114"/>
      <c r="M44" s="114"/>
      <c r="N44" s="114"/>
      <c r="O44" s="82"/>
      <c r="P44" s="84"/>
      <c r="Q44" s="115"/>
      <c r="R44" s="117"/>
      <c r="S44" s="117"/>
      <c r="T44" s="126"/>
      <c r="U44" s="126"/>
      <c r="V44" s="126"/>
      <c r="W44" s="12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14"/>
      <c r="L45" s="114"/>
      <c r="M45" s="114"/>
      <c r="N45" s="114"/>
      <c r="O45" s="82"/>
      <c r="P45" s="84"/>
      <c r="Q45" s="115"/>
      <c r="R45" s="117"/>
      <c r="S45" s="117"/>
      <c r="T45" s="126"/>
      <c r="U45" s="126"/>
      <c r="V45" s="126"/>
      <c r="W45" s="12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14"/>
      <c r="L46" s="114"/>
      <c r="M46" s="114"/>
      <c r="N46" s="114"/>
      <c r="O46" s="82"/>
      <c r="P46" s="84"/>
      <c r="Q46" s="115"/>
      <c r="R46" s="117"/>
      <c r="S46" s="117"/>
      <c r="T46" s="126"/>
      <c r="U46" s="126"/>
      <c r="V46" s="126"/>
      <c r="W46" s="12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14"/>
      <c r="L47" s="114"/>
      <c r="M47" s="114"/>
      <c r="N47" s="114"/>
      <c r="O47" s="82"/>
      <c r="P47" s="84"/>
      <c r="Q47" s="115"/>
      <c r="R47" s="117"/>
      <c r="S47" s="117"/>
      <c r="T47" s="124"/>
      <c r="U47" s="124"/>
      <c r="V47" s="124"/>
      <c r="W47" s="12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14"/>
      <c r="L48" s="114"/>
      <c r="M48" s="114"/>
      <c r="N48" s="114"/>
      <c r="O48" s="82"/>
      <c r="P48" s="84"/>
      <c r="Q48" s="115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14"/>
      <c r="L49" s="114"/>
      <c r="M49" s="114"/>
      <c r="N49" s="114"/>
      <c r="O49" s="82"/>
      <c r="P49" s="84"/>
      <c r="Q49" s="115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14"/>
      <c r="I50" s="56"/>
      <c r="J50" s="138"/>
      <c r="K50" s="114"/>
      <c r="L50" s="114"/>
      <c r="M50" s="114"/>
      <c r="N50" s="114"/>
      <c r="O50" s="114"/>
      <c r="P50" s="4"/>
      <c r="Q50" s="115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14"/>
      <c r="I51" s="56"/>
      <c r="J51" s="138"/>
      <c r="K51" s="114"/>
      <c r="L51" s="114"/>
      <c r="M51" s="114"/>
      <c r="N51" s="114"/>
      <c r="O51" s="114"/>
      <c r="P51" s="4"/>
      <c r="Q51" s="115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14"/>
      <c r="I52" s="56"/>
      <c r="J52" s="138"/>
      <c r="K52" s="114"/>
      <c r="L52" s="114"/>
      <c r="M52" s="114"/>
      <c r="N52" s="114"/>
      <c r="O52" s="114"/>
      <c r="P52" s="4"/>
      <c r="Q52" s="115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14"/>
      <c r="I53" s="56"/>
      <c r="J53" s="138"/>
      <c r="K53" s="114"/>
      <c r="L53" s="114"/>
      <c r="M53" s="114"/>
      <c r="N53" s="114"/>
      <c r="O53" s="114"/>
      <c r="P53" s="4"/>
      <c r="Q53" s="115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29"/>
      <c r="D54" s="57"/>
      <c r="E54" s="85"/>
      <c r="F54" s="85"/>
      <c r="G54" s="86"/>
      <c r="H54" s="121"/>
      <c r="I54" s="57"/>
      <c r="J54" s="139"/>
      <c r="K54" s="121"/>
      <c r="L54" s="121"/>
      <c r="M54" s="121"/>
      <c r="N54" s="121"/>
      <c r="O54" s="121"/>
      <c r="P54" s="122"/>
      <c r="Q54" s="119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12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16"/>
    </row>
    <row r="56" spans="1:24" s="18" customFormat="1" ht="19.5" customHeight="1">
      <c r="A56" s="120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U53:V54"/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5" sqref="I5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0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97"/>
      <c r="B2" s="10"/>
      <c r="C2" s="111"/>
      <c r="D2" s="66"/>
      <c r="E2" s="28"/>
      <c r="F2" s="28"/>
      <c r="G2" s="75"/>
      <c r="H2" s="111"/>
      <c r="I2" s="66"/>
      <c r="J2" s="137"/>
      <c r="K2" s="111"/>
      <c r="L2" s="111"/>
      <c r="M2" s="111"/>
      <c r="N2" s="111"/>
      <c r="O2" s="70"/>
      <c r="P2" s="70"/>
      <c r="Q2" s="70"/>
      <c r="R2" s="111"/>
      <c r="S2" s="111"/>
      <c r="T2" s="111"/>
      <c r="U2" s="111"/>
      <c r="V2" s="111"/>
      <c r="W2" s="71"/>
      <c r="X2" s="98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06"/>
      <c r="S3" s="106"/>
      <c r="T3" s="106"/>
      <c r="U3" s="106"/>
      <c r="V3" s="106"/>
      <c r="W3" s="102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06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01"/>
      <c r="S4" s="101"/>
      <c r="T4" s="101"/>
      <c r="U4" s="101"/>
      <c r="V4" s="101"/>
      <c r="W4" s="102"/>
      <c r="X4" s="176"/>
    </row>
    <row r="5" spans="1:24" ht="19.5" customHeight="1">
      <c r="A5" s="161"/>
      <c r="B5" s="12"/>
      <c r="C5" s="73" t="s">
        <v>41</v>
      </c>
      <c r="D5" s="80" t="s">
        <v>27</v>
      </c>
      <c r="E5" s="81">
        <v>53</v>
      </c>
      <c r="F5" s="80"/>
      <c r="G5" s="81"/>
      <c r="H5" s="79" t="s">
        <v>36</v>
      </c>
      <c r="I5" s="56" t="s">
        <v>44</v>
      </c>
      <c r="J5" s="138">
        <v>0.375</v>
      </c>
      <c r="K5" s="104">
        <v>0.396</v>
      </c>
      <c r="L5" s="104">
        <v>0.5625</v>
      </c>
      <c r="M5" s="104">
        <v>0.243</v>
      </c>
      <c r="N5" s="90"/>
      <c r="O5" s="82"/>
      <c r="P5" s="84">
        <v>0.375</v>
      </c>
      <c r="Q5" s="99" t="str">
        <f>CONCATENATE(C5,"-",E5)</f>
        <v>MS90726-53</v>
      </c>
      <c r="R5" s="13" t="str">
        <f>CONCATENATE(Q5,".prt")</f>
        <v>MS90726-53.prt</v>
      </c>
      <c r="S5" s="136">
        <f>J5</f>
        <v>0.375</v>
      </c>
      <c r="T5" s="101">
        <f>L5</f>
        <v>0.5625</v>
      </c>
      <c r="U5" s="101">
        <f>M5</f>
        <v>0.243</v>
      </c>
      <c r="V5" s="136">
        <f>P5</f>
        <v>0.375</v>
      </c>
      <c r="W5" s="102"/>
      <c r="X5" s="176"/>
    </row>
    <row r="6" spans="1:24" ht="19.5" customHeight="1">
      <c r="A6" s="161"/>
      <c r="B6" s="12"/>
      <c r="C6" s="73" t="s">
        <v>41</v>
      </c>
      <c r="D6" s="80" t="s">
        <v>27</v>
      </c>
      <c r="E6" s="81">
        <f>E5+1</f>
        <v>54</v>
      </c>
      <c r="F6" s="80"/>
      <c r="G6" s="81"/>
      <c r="H6" s="79" t="s">
        <v>36</v>
      </c>
      <c r="I6" s="56" t="s">
        <v>44</v>
      </c>
      <c r="J6" s="138">
        <v>0.375</v>
      </c>
      <c r="K6" s="160">
        <v>0.396</v>
      </c>
      <c r="L6" s="160">
        <v>0.5625</v>
      </c>
      <c r="M6" s="160">
        <v>0.243</v>
      </c>
      <c r="N6" s="90"/>
      <c r="O6" s="82"/>
      <c r="P6" s="84">
        <v>0.438</v>
      </c>
      <c r="Q6" s="99" t="str">
        <f aca="true" t="shared" si="0" ref="Q6:Q30">CONCATENATE(C6,"-",E6)</f>
        <v>MS90726-54</v>
      </c>
      <c r="R6" s="13" t="str">
        <f aca="true" t="shared" si="1" ref="R6:R30">CONCATENATE(Q6,".prt")</f>
        <v>MS90726-54.prt</v>
      </c>
      <c r="S6" s="136">
        <f aca="true" t="shared" si="2" ref="S6:S30">J6</f>
        <v>0.375</v>
      </c>
      <c r="T6" s="101">
        <f aca="true" t="shared" si="3" ref="T6:U30">L6</f>
        <v>0.5625</v>
      </c>
      <c r="U6" s="101">
        <f t="shared" si="3"/>
        <v>0.243</v>
      </c>
      <c r="V6" s="136">
        <f aca="true" t="shared" si="4" ref="V6:V30">P6</f>
        <v>0.438</v>
      </c>
      <c r="W6" s="102"/>
      <c r="X6" s="176"/>
    </row>
    <row r="7" spans="1:24" ht="19.5" customHeight="1">
      <c r="A7" s="161"/>
      <c r="B7" s="12"/>
      <c r="C7" s="73" t="s">
        <v>41</v>
      </c>
      <c r="D7" s="80" t="s">
        <v>27</v>
      </c>
      <c r="E7" s="81">
        <f aca="true" t="shared" si="5" ref="E7:E29">E6+1</f>
        <v>55</v>
      </c>
      <c r="F7" s="80"/>
      <c r="G7" s="81"/>
      <c r="H7" s="79" t="s">
        <v>36</v>
      </c>
      <c r="I7" s="56" t="s">
        <v>44</v>
      </c>
      <c r="J7" s="138">
        <v>0.375</v>
      </c>
      <c r="K7" s="160">
        <v>0.396</v>
      </c>
      <c r="L7" s="160">
        <v>0.5625</v>
      </c>
      <c r="M7" s="160">
        <v>0.243</v>
      </c>
      <c r="N7" s="90"/>
      <c r="O7" s="82"/>
      <c r="P7" s="84">
        <v>0.5</v>
      </c>
      <c r="Q7" s="99" t="str">
        <f t="shared" si="0"/>
        <v>MS90726-55</v>
      </c>
      <c r="R7" s="13" t="str">
        <f t="shared" si="1"/>
        <v>MS90726-55.prt</v>
      </c>
      <c r="S7" s="136">
        <f t="shared" si="2"/>
        <v>0.375</v>
      </c>
      <c r="T7" s="101">
        <f t="shared" si="3"/>
        <v>0.5625</v>
      </c>
      <c r="U7" s="101">
        <f t="shared" si="3"/>
        <v>0.243</v>
      </c>
      <c r="V7" s="136">
        <f t="shared" si="4"/>
        <v>0.5</v>
      </c>
      <c r="W7" s="102"/>
      <c r="X7" s="176"/>
    </row>
    <row r="8" spans="1:24" ht="19.5" customHeight="1">
      <c r="A8" s="161"/>
      <c r="B8" s="12"/>
      <c r="C8" s="73" t="s">
        <v>41</v>
      </c>
      <c r="D8" s="80" t="s">
        <v>27</v>
      </c>
      <c r="E8" s="81">
        <f t="shared" si="5"/>
        <v>56</v>
      </c>
      <c r="F8" s="80"/>
      <c r="G8" s="81"/>
      <c r="H8" s="79" t="s">
        <v>36</v>
      </c>
      <c r="I8" s="56" t="s">
        <v>44</v>
      </c>
      <c r="J8" s="138">
        <v>0.375</v>
      </c>
      <c r="K8" s="160">
        <v>0.396</v>
      </c>
      <c r="L8" s="160">
        <v>0.5625</v>
      </c>
      <c r="M8" s="160">
        <v>0.243</v>
      </c>
      <c r="N8" s="90"/>
      <c r="O8" s="82"/>
      <c r="P8" s="84">
        <v>0.562</v>
      </c>
      <c r="Q8" s="99" t="str">
        <f t="shared" si="0"/>
        <v>MS90726-56</v>
      </c>
      <c r="R8" s="13" t="str">
        <f t="shared" si="1"/>
        <v>MS90726-56.prt</v>
      </c>
      <c r="S8" s="136">
        <f t="shared" si="2"/>
        <v>0.375</v>
      </c>
      <c r="T8" s="101">
        <f t="shared" si="3"/>
        <v>0.5625</v>
      </c>
      <c r="U8" s="101">
        <f t="shared" si="3"/>
        <v>0.243</v>
      </c>
      <c r="V8" s="136">
        <f t="shared" si="4"/>
        <v>0.562</v>
      </c>
      <c r="W8" s="102"/>
      <c r="X8" s="176"/>
    </row>
    <row r="9" spans="1:24" ht="19.5" customHeight="1">
      <c r="A9" s="161"/>
      <c r="B9" s="12"/>
      <c r="C9" s="73" t="s">
        <v>41</v>
      </c>
      <c r="D9" s="80" t="s">
        <v>27</v>
      </c>
      <c r="E9" s="81">
        <f t="shared" si="5"/>
        <v>57</v>
      </c>
      <c r="F9" s="80"/>
      <c r="G9" s="81"/>
      <c r="H9" s="79" t="s">
        <v>36</v>
      </c>
      <c r="I9" s="56" t="s">
        <v>44</v>
      </c>
      <c r="J9" s="138">
        <v>0.375</v>
      </c>
      <c r="K9" s="160">
        <v>0.396</v>
      </c>
      <c r="L9" s="160">
        <v>0.5625</v>
      </c>
      <c r="M9" s="160">
        <v>0.243</v>
      </c>
      <c r="N9" s="90"/>
      <c r="O9" s="82"/>
      <c r="P9" s="84">
        <v>0.625</v>
      </c>
      <c r="Q9" s="99" t="str">
        <f t="shared" si="0"/>
        <v>MS90726-57</v>
      </c>
      <c r="R9" s="13" t="str">
        <f t="shared" si="1"/>
        <v>MS90726-57.prt</v>
      </c>
      <c r="S9" s="136">
        <f t="shared" si="2"/>
        <v>0.375</v>
      </c>
      <c r="T9" s="101">
        <f t="shared" si="3"/>
        <v>0.5625</v>
      </c>
      <c r="U9" s="101">
        <f t="shared" si="3"/>
        <v>0.243</v>
      </c>
      <c r="V9" s="136">
        <f t="shared" si="4"/>
        <v>0.625</v>
      </c>
      <c r="W9" s="102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f t="shared" si="5"/>
        <v>58</v>
      </c>
      <c r="F10" s="80"/>
      <c r="G10" s="81"/>
      <c r="H10" s="79" t="s">
        <v>36</v>
      </c>
      <c r="I10" s="56" t="s">
        <v>44</v>
      </c>
      <c r="J10" s="138">
        <v>0.375</v>
      </c>
      <c r="K10" s="160">
        <v>0.396</v>
      </c>
      <c r="L10" s="160">
        <v>0.5625</v>
      </c>
      <c r="M10" s="160">
        <v>0.243</v>
      </c>
      <c r="N10" s="90"/>
      <c r="O10" s="82"/>
      <c r="P10" s="84">
        <v>0.75</v>
      </c>
      <c r="Q10" s="99" t="str">
        <f t="shared" si="0"/>
        <v>MS90726-58</v>
      </c>
      <c r="R10" s="13" t="str">
        <f t="shared" si="1"/>
        <v>MS90726-58.prt</v>
      </c>
      <c r="S10" s="136">
        <f t="shared" si="2"/>
        <v>0.375</v>
      </c>
      <c r="T10" s="101">
        <f t="shared" si="3"/>
        <v>0.5625</v>
      </c>
      <c r="U10" s="101">
        <f t="shared" si="3"/>
        <v>0.243</v>
      </c>
      <c r="V10" s="136">
        <f t="shared" si="4"/>
        <v>0.75</v>
      </c>
      <c r="W10" s="102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t="shared" si="5"/>
        <v>59</v>
      </c>
      <c r="F11" s="80"/>
      <c r="G11" s="81"/>
      <c r="H11" s="79" t="s">
        <v>36</v>
      </c>
      <c r="I11" s="56" t="s">
        <v>44</v>
      </c>
      <c r="J11" s="138">
        <v>0.375</v>
      </c>
      <c r="K11" s="160">
        <v>0.396</v>
      </c>
      <c r="L11" s="160">
        <v>0.5625</v>
      </c>
      <c r="M11" s="160">
        <v>0.243</v>
      </c>
      <c r="N11" s="90"/>
      <c r="O11" s="82"/>
      <c r="P11" s="84">
        <v>0.875</v>
      </c>
      <c r="Q11" s="99" t="str">
        <f t="shared" si="0"/>
        <v>MS90726-59</v>
      </c>
      <c r="R11" s="13" t="str">
        <f t="shared" si="1"/>
        <v>MS90726-59.prt</v>
      </c>
      <c r="S11" s="136">
        <f t="shared" si="2"/>
        <v>0.375</v>
      </c>
      <c r="T11" s="101">
        <f t="shared" si="3"/>
        <v>0.5625</v>
      </c>
      <c r="U11" s="101">
        <f t="shared" si="3"/>
        <v>0.243</v>
      </c>
      <c r="V11" s="136">
        <f t="shared" si="4"/>
        <v>0.875</v>
      </c>
      <c r="W11" s="102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5"/>
        <v>60</v>
      </c>
      <c r="F12" s="80"/>
      <c r="G12" s="81"/>
      <c r="H12" s="79" t="s">
        <v>36</v>
      </c>
      <c r="I12" s="56" t="s">
        <v>44</v>
      </c>
      <c r="J12" s="138">
        <v>0.375</v>
      </c>
      <c r="K12" s="160">
        <v>0.396</v>
      </c>
      <c r="L12" s="160">
        <v>0.5625</v>
      </c>
      <c r="M12" s="160">
        <v>0.243</v>
      </c>
      <c r="N12" s="90"/>
      <c r="O12" s="82"/>
      <c r="P12" s="84">
        <v>1</v>
      </c>
      <c r="Q12" s="99" t="str">
        <f t="shared" si="0"/>
        <v>MS90726-60</v>
      </c>
      <c r="R12" s="13" t="str">
        <f t="shared" si="1"/>
        <v>MS90726-60.prt</v>
      </c>
      <c r="S12" s="136">
        <f t="shared" si="2"/>
        <v>0.375</v>
      </c>
      <c r="T12" s="101">
        <f t="shared" si="3"/>
        <v>0.5625</v>
      </c>
      <c r="U12" s="101">
        <f t="shared" si="3"/>
        <v>0.243</v>
      </c>
      <c r="V12" s="136">
        <f t="shared" si="4"/>
        <v>1</v>
      </c>
      <c r="W12" s="102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61</v>
      </c>
      <c r="F13" s="80"/>
      <c r="G13" s="81"/>
      <c r="H13" s="79" t="s">
        <v>36</v>
      </c>
      <c r="I13" s="56" t="s">
        <v>44</v>
      </c>
      <c r="J13" s="138">
        <v>0.375</v>
      </c>
      <c r="K13" s="160">
        <v>0.396</v>
      </c>
      <c r="L13" s="160">
        <v>0.5625</v>
      </c>
      <c r="M13" s="160">
        <v>0.243</v>
      </c>
      <c r="N13" s="90"/>
      <c r="O13" s="82"/>
      <c r="P13" s="84">
        <v>1.125</v>
      </c>
      <c r="Q13" s="99" t="str">
        <f t="shared" si="0"/>
        <v>MS90726-61</v>
      </c>
      <c r="R13" s="13" t="str">
        <f t="shared" si="1"/>
        <v>MS90726-61.prt</v>
      </c>
      <c r="S13" s="136">
        <f t="shared" si="2"/>
        <v>0.375</v>
      </c>
      <c r="T13" s="101">
        <f t="shared" si="3"/>
        <v>0.5625</v>
      </c>
      <c r="U13" s="101">
        <f t="shared" si="3"/>
        <v>0.243</v>
      </c>
      <c r="V13" s="136">
        <f t="shared" si="4"/>
        <v>1.125</v>
      </c>
      <c r="W13" s="102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62</v>
      </c>
      <c r="F14" s="80"/>
      <c r="G14" s="81"/>
      <c r="H14" s="79" t="s">
        <v>36</v>
      </c>
      <c r="I14" s="56" t="s">
        <v>44</v>
      </c>
      <c r="J14" s="138">
        <v>0.375</v>
      </c>
      <c r="K14" s="160">
        <v>0.396</v>
      </c>
      <c r="L14" s="160">
        <v>0.5625</v>
      </c>
      <c r="M14" s="160">
        <v>0.243</v>
      </c>
      <c r="N14" s="90"/>
      <c r="O14" s="82"/>
      <c r="P14" s="84">
        <v>1.25</v>
      </c>
      <c r="Q14" s="99" t="str">
        <f t="shared" si="0"/>
        <v>MS90726-62</v>
      </c>
      <c r="R14" s="13" t="str">
        <f t="shared" si="1"/>
        <v>MS90726-62.prt</v>
      </c>
      <c r="S14" s="136">
        <f t="shared" si="2"/>
        <v>0.375</v>
      </c>
      <c r="T14" s="101">
        <f t="shared" si="3"/>
        <v>0.5625</v>
      </c>
      <c r="U14" s="101">
        <f t="shared" si="3"/>
        <v>0.243</v>
      </c>
      <c r="V14" s="136">
        <f t="shared" si="4"/>
        <v>1.25</v>
      </c>
      <c r="W14" s="102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63</v>
      </c>
      <c r="F15" s="80"/>
      <c r="G15" s="81"/>
      <c r="H15" s="79" t="s">
        <v>36</v>
      </c>
      <c r="I15" s="56" t="s">
        <v>44</v>
      </c>
      <c r="J15" s="138">
        <v>0.375</v>
      </c>
      <c r="K15" s="160">
        <v>0.396</v>
      </c>
      <c r="L15" s="160">
        <v>0.5625</v>
      </c>
      <c r="M15" s="160">
        <v>0.243</v>
      </c>
      <c r="N15" s="90"/>
      <c r="O15" s="82"/>
      <c r="P15" s="84">
        <v>1.375</v>
      </c>
      <c r="Q15" s="99" t="str">
        <f t="shared" si="0"/>
        <v>MS90726-63</v>
      </c>
      <c r="R15" s="13" t="str">
        <f t="shared" si="1"/>
        <v>MS90726-63.prt</v>
      </c>
      <c r="S15" s="136">
        <f t="shared" si="2"/>
        <v>0.375</v>
      </c>
      <c r="T15" s="101">
        <f t="shared" si="3"/>
        <v>0.5625</v>
      </c>
      <c r="U15" s="101">
        <f t="shared" si="3"/>
        <v>0.243</v>
      </c>
      <c r="V15" s="136">
        <f t="shared" si="4"/>
        <v>1.375</v>
      </c>
      <c r="W15" s="102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64</v>
      </c>
      <c r="F16" s="80"/>
      <c r="G16" s="81"/>
      <c r="H16" s="79" t="s">
        <v>36</v>
      </c>
      <c r="I16" s="56" t="s">
        <v>44</v>
      </c>
      <c r="J16" s="138">
        <v>0.375</v>
      </c>
      <c r="K16" s="160">
        <v>0.396</v>
      </c>
      <c r="L16" s="160">
        <v>0.5625</v>
      </c>
      <c r="M16" s="160">
        <v>0.243</v>
      </c>
      <c r="N16" s="90"/>
      <c r="O16" s="82"/>
      <c r="P16" s="84">
        <v>1.5</v>
      </c>
      <c r="Q16" s="99" t="str">
        <f t="shared" si="0"/>
        <v>MS90726-64</v>
      </c>
      <c r="R16" s="13" t="str">
        <f t="shared" si="1"/>
        <v>MS90726-64.prt</v>
      </c>
      <c r="S16" s="136">
        <f t="shared" si="2"/>
        <v>0.375</v>
      </c>
      <c r="T16" s="101">
        <f t="shared" si="3"/>
        <v>0.5625</v>
      </c>
      <c r="U16" s="101">
        <f t="shared" si="3"/>
        <v>0.243</v>
      </c>
      <c r="V16" s="136">
        <f t="shared" si="4"/>
        <v>1.5</v>
      </c>
      <c r="W16" s="102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65</v>
      </c>
      <c r="F17" s="80"/>
      <c r="G17" s="81"/>
      <c r="H17" s="79" t="s">
        <v>36</v>
      </c>
      <c r="I17" s="56" t="s">
        <v>44</v>
      </c>
      <c r="J17" s="138">
        <v>0.375</v>
      </c>
      <c r="K17" s="160">
        <v>0.396</v>
      </c>
      <c r="L17" s="160">
        <v>0.5625</v>
      </c>
      <c r="M17" s="160">
        <v>0.243</v>
      </c>
      <c r="N17" s="90"/>
      <c r="O17" s="82"/>
      <c r="P17" s="84">
        <v>1.75</v>
      </c>
      <c r="Q17" s="99" t="str">
        <f t="shared" si="0"/>
        <v>MS90726-65</v>
      </c>
      <c r="R17" s="13" t="str">
        <f t="shared" si="1"/>
        <v>MS90726-65.prt</v>
      </c>
      <c r="S17" s="136">
        <f t="shared" si="2"/>
        <v>0.375</v>
      </c>
      <c r="T17" s="101">
        <f t="shared" si="3"/>
        <v>0.5625</v>
      </c>
      <c r="U17" s="101">
        <f t="shared" si="3"/>
        <v>0.243</v>
      </c>
      <c r="V17" s="136">
        <f t="shared" si="4"/>
        <v>1.75</v>
      </c>
      <c r="W17" s="102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66</v>
      </c>
      <c r="F18" s="80"/>
      <c r="G18" s="81"/>
      <c r="H18" s="79" t="s">
        <v>36</v>
      </c>
      <c r="I18" s="56" t="s">
        <v>44</v>
      </c>
      <c r="J18" s="138">
        <v>0.375</v>
      </c>
      <c r="K18" s="160">
        <v>0.396</v>
      </c>
      <c r="L18" s="160">
        <v>0.5625</v>
      </c>
      <c r="M18" s="160">
        <v>0.243</v>
      </c>
      <c r="N18" s="90"/>
      <c r="O18" s="82"/>
      <c r="P18" s="84">
        <v>2</v>
      </c>
      <c r="Q18" s="99" t="str">
        <f t="shared" si="0"/>
        <v>MS90726-66</v>
      </c>
      <c r="R18" s="13" t="str">
        <f t="shared" si="1"/>
        <v>MS90726-66.prt</v>
      </c>
      <c r="S18" s="136">
        <f t="shared" si="2"/>
        <v>0.375</v>
      </c>
      <c r="T18" s="101">
        <f t="shared" si="3"/>
        <v>0.5625</v>
      </c>
      <c r="U18" s="101">
        <f t="shared" si="3"/>
        <v>0.243</v>
      </c>
      <c r="V18" s="136">
        <f t="shared" si="4"/>
        <v>2</v>
      </c>
      <c r="W18" s="102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67</v>
      </c>
      <c r="F19" s="80"/>
      <c r="G19" s="81"/>
      <c r="H19" s="79" t="s">
        <v>36</v>
      </c>
      <c r="I19" s="56" t="s">
        <v>44</v>
      </c>
      <c r="J19" s="138">
        <v>0.375</v>
      </c>
      <c r="K19" s="160">
        <v>0.396</v>
      </c>
      <c r="L19" s="160">
        <v>0.5625</v>
      </c>
      <c r="M19" s="160">
        <v>0.243</v>
      </c>
      <c r="N19" s="90"/>
      <c r="O19" s="82"/>
      <c r="P19" s="84">
        <v>2.25</v>
      </c>
      <c r="Q19" s="99" t="str">
        <f t="shared" si="0"/>
        <v>MS90726-67</v>
      </c>
      <c r="R19" s="13" t="str">
        <f t="shared" si="1"/>
        <v>MS90726-67.prt</v>
      </c>
      <c r="S19" s="136">
        <f t="shared" si="2"/>
        <v>0.375</v>
      </c>
      <c r="T19" s="101">
        <f t="shared" si="3"/>
        <v>0.5625</v>
      </c>
      <c r="U19" s="101">
        <f t="shared" si="3"/>
        <v>0.243</v>
      </c>
      <c r="V19" s="136">
        <f t="shared" si="4"/>
        <v>2.25</v>
      </c>
      <c r="W19" s="102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68</v>
      </c>
      <c r="F20" s="80"/>
      <c r="G20" s="81"/>
      <c r="H20" s="79" t="s">
        <v>36</v>
      </c>
      <c r="I20" s="56" t="s">
        <v>44</v>
      </c>
      <c r="J20" s="138">
        <v>0.375</v>
      </c>
      <c r="K20" s="160">
        <v>0.396</v>
      </c>
      <c r="L20" s="160">
        <v>0.5625</v>
      </c>
      <c r="M20" s="160">
        <v>0.243</v>
      </c>
      <c r="N20" s="90"/>
      <c r="O20" s="82"/>
      <c r="P20" s="84">
        <v>2.5</v>
      </c>
      <c r="Q20" s="99" t="str">
        <f t="shared" si="0"/>
        <v>MS90726-68</v>
      </c>
      <c r="R20" s="13" t="str">
        <f t="shared" si="1"/>
        <v>MS90726-68.prt</v>
      </c>
      <c r="S20" s="136">
        <f t="shared" si="2"/>
        <v>0.375</v>
      </c>
      <c r="T20" s="101">
        <f t="shared" si="3"/>
        <v>0.5625</v>
      </c>
      <c r="U20" s="101">
        <f t="shared" si="3"/>
        <v>0.243</v>
      </c>
      <c r="V20" s="136">
        <f t="shared" si="4"/>
        <v>2.5</v>
      </c>
      <c r="W20" s="102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69</v>
      </c>
      <c r="F21" s="80"/>
      <c r="G21" s="81"/>
      <c r="H21" s="79" t="s">
        <v>36</v>
      </c>
      <c r="I21" s="56" t="s">
        <v>44</v>
      </c>
      <c r="J21" s="138">
        <v>0.375</v>
      </c>
      <c r="K21" s="160">
        <v>0.396</v>
      </c>
      <c r="L21" s="160">
        <v>0.5625</v>
      </c>
      <c r="M21" s="160">
        <v>0.243</v>
      </c>
      <c r="N21" s="90"/>
      <c r="O21" s="82"/>
      <c r="P21" s="84">
        <v>2.75</v>
      </c>
      <c r="Q21" s="99" t="str">
        <f t="shared" si="0"/>
        <v>MS90726-69</v>
      </c>
      <c r="R21" s="13" t="str">
        <f t="shared" si="1"/>
        <v>MS90726-69.prt</v>
      </c>
      <c r="S21" s="136">
        <f t="shared" si="2"/>
        <v>0.375</v>
      </c>
      <c r="T21" s="101">
        <f t="shared" si="3"/>
        <v>0.5625</v>
      </c>
      <c r="U21" s="101">
        <f t="shared" si="3"/>
        <v>0.243</v>
      </c>
      <c r="V21" s="136">
        <f t="shared" si="4"/>
        <v>2.75</v>
      </c>
      <c r="W21" s="102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70</v>
      </c>
      <c r="F22" s="80"/>
      <c r="G22" s="81"/>
      <c r="H22" s="79" t="s">
        <v>36</v>
      </c>
      <c r="I22" s="56" t="s">
        <v>44</v>
      </c>
      <c r="J22" s="138">
        <v>0.375</v>
      </c>
      <c r="K22" s="160">
        <v>0.396</v>
      </c>
      <c r="L22" s="160">
        <v>0.5625</v>
      </c>
      <c r="M22" s="160">
        <v>0.243</v>
      </c>
      <c r="N22" s="90"/>
      <c r="O22" s="82"/>
      <c r="P22" s="84">
        <v>3</v>
      </c>
      <c r="Q22" s="99" t="str">
        <f t="shared" si="0"/>
        <v>MS90726-70</v>
      </c>
      <c r="R22" s="13" t="str">
        <f t="shared" si="1"/>
        <v>MS90726-70.prt</v>
      </c>
      <c r="S22" s="136">
        <f t="shared" si="2"/>
        <v>0.375</v>
      </c>
      <c r="T22" s="101">
        <f t="shared" si="3"/>
        <v>0.5625</v>
      </c>
      <c r="U22" s="101">
        <f t="shared" si="3"/>
        <v>0.243</v>
      </c>
      <c r="V22" s="136">
        <f t="shared" si="4"/>
        <v>3</v>
      </c>
      <c r="W22" s="102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71</v>
      </c>
      <c r="F23" s="80"/>
      <c r="G23" s="81"/>
      <c r="H23" s="79" t="s">
        <v>36</v>
      </c>
      <c r="I23" s="56" t="s">
        <v>44</v>
      </c>
      <c r="J23" s="138">
        <v>0.375</v>
      </c>
      <c r="K23" s="160">
        <v>0.396</v>
      </c>
      <c r="L23" s="160">
        <v>0.5625</v>
      </c>
      <c r="M23" s="160">
        <v>0.243</v>
      </c>
      <c r="N23" s="90"/>
      <c r="O23" s="82"/>
      <c r="P23" s="84">
        <v>3.25</v>
      </c>
      <c r="Q23" s="99" t="str">
        <f t="shared" si="0"/>
        <v>MS90726-71</v>
      </c>
      <c r="R23" s="13" t="str">
        <f t="shared" si="1"/>
        <v>MS90726-71.prt</v>
      </c>
      <c r="S23" s="136">
        <f t="shared" si="2"/>
        <v>0.375</v>
      </c>
      <c r="T23" s="101">
        <f t="shared" si="3"/>
        <v>0.5625</v>
      </c>
      <c r="U23" s="101">
        <f t="shared" si="3"/>
        <v>0.243</v>
      </c>
      <c r="V23" s="136">
        <f t="shared" si="4"/>
        <v>3.25</v>
      </c>
      <c r="W23" s="102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72</v>
      </c>
      <c r="F24" s="80"/>
      <c r="G24" s="81"/>
      <c r="H24" s="79" t="s">
        <v>36</v>
      </c>
      <c r="I24" s="56" t="s">
        <v>44</v>
      </c>
      <c r="J24" s="138">
        <v>0.375</v>
      </c>
      <c r="K24" s="160">
        <v>0.396</v>
      </c>
      <c r="L24" s="160">
        <v>0.5625</v>
      </c>
      <c r="M24" s="160">
        <v>0.243</v>
      </c>
      <c r="N24" s="90"/>
      <c r="O24" s="82"/>
      <c r="P24" s="84">
        <v>3.5</v>
      </c>
      <c r="Q24" s="99" t="str">
        <f t="shared" si="0"/>
        <v>MS90726-72</v>
      </c>
      <c r="R24" s="13" t="str">
        <f t="shared" si="1"/>
        <v>MS90726-72.prt</v>
      </c>
      <c r="S24" s="136">
        <f t="shared" si="2"/>
        <v>0.375</v>
      </c>
      <c r="T24" s="101">
        <f t="shared" si="3"/>
        <v>0.5625</v>
      </c>
      <c r="U24" s="101">
        <f t="shared" si="3"/>
        <v>0.243</v>
      </c>
      <c r="V24" s="136">
        <f t="shared" si="4"/>
        <v>3.5</v>
      </c>
      <c r="W24" s="102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73</v>
      </c>
      <c r="F25" s="80"/>
      <c r="G25" s="81"/>
      <c r="H25" s="79" t="s">
        <v>36</v>
      </c>
      <c r="I25" s="56" t="s">
        <v>44</v>
      </c>
      <c r="J25" s="138">
        <v>0.375</v>
      </c>
      <c r="K25" s="160">
        <v>0.396</v>
      </c>
      <c r="L25" s="160">
        <v>0.5625</v>
      </c>
      <c r="M25" s="160">
        <v>0.243</v>
      </c>
      <c r="N25" s="90"/>
      <c r="O25" s="82"/>
      <c r="P25" s="84">
        <v>3.75</v>
      </c>
      <c r="Q25" s="99" t="str">
        <f t="shared" si="0"/>
        <v>MS90726-73</v>
      </c>
      <c r="R25" s="13" t="str">
        <f t="shared" si="1"/>
        <v>MS90726-73.prt</v>
      </c>
      <c r="S25" s="136">
        <f t="shared" si="2"/>
        <v>0.375</v>
      </c>
      <c r="T25" s="101">
        <f t="shared" si="3"/>
        <v>0.5625</v>
      </c>
      <c r="U25" s="101">
        <f t="shared" si="3"/>
        <v>0.243</v>
      </c>
      <c r="V25" s="136">
        <f t="shared" si="4"/>
        <v>3.75</v>
      </c>
      <c r="W25" s="102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74</v>
      </c>
      <c r="F26" s="80"/>
      <c r="G26" s="81"/>
      <c r="H26" s="79" t="s">
        <v>36</v>
      </c>
      <c r="I26" s="56" t="s">
        <v>44</v>
      </c>
      <c r="J26" s="138">
        <v>0.375</v>
      </c>
      <c r="K26" s="160">
        <v>0.396</v>
      </c>
      <c r="L26" s="160">
        <v>0.5625</v>
      </c>
      <c r="M26" s="160">
        <v>0.243</v>
      </c>
      <c r="N26" s="90"/>
      <c r="O26" s="82"/>
      <c r="P26" s="84">
        <v>4</v>
      </c>
      <c r="Q26" s="99" t="str">
        <f t="shared" si="0"/>
        <v>MS90726-74</v>
      </c>
      <c r="R26" s="13" t="str">
        <f t="shared" si="1"/>
        <v>MS90726-74.prt</v>
      </c>
      <c r="S26" s="136">
        <f t="shared" si="2"/>
        <v>0.375</v>
      </c>
      <c r="T26" s="101">
        <f t="shared" si="3"/>
        <v>0.5625</v>
      </c>
      <c r="U26" s="101">
        <f t="shared" si="3"/>
        <v>0.243</v>
      </c>
      <c r="V26" s="136">
        <f t="shared" si="4"/>
        <v>4</v>
      </c>
      <c r="W26" s="102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75</v>
      </c>
      <c r="F27" s="80"/>
      <c r="G27" s="81"/>
      <c r="H27" s="79" t="s">
        <v>36</v>
      </c>
      <c r="I27" s="56" t="s">
        <v>44</v>
      </c>
      <c r="J27" s="138">
        <v>0.375</v>
      </c>
      <c r="K27" s="160">
        <v>0.396</v>
      </c>
      <c r="L27" s="160">
        <v>0.5625</v>
      </c>
      <c r="M27" s="160">
        <v>0.243</v>
      </c>
      <c r="N27" s="90"/>
      <c r="O27" s="82"/>
      <c r="P27" s="84">
        <v>4.25</v>
      </c>
      <c r="Q27" s="99" t="str">
        <f t="shared" si="0"/>
        <v>MS90726-75</v>
      </c>
      <c r="R27" s="13" t="str">
        <f t="shared" si="1"/>
        <v>MS90726-75.prt</v>
      </c>
      <c r="S27" s="136">
        <f t="shared" si="2"/>
        <v>0.375</v>
      </c>
      <c r="T27" s="101">
        <f t="shared" si="3"/>
        <v>0.5625</v>
      </c>
      <c r="U27" s="101">
        <f t="shared" si="3"/>
        <v>0.243</v>
      </c>
      <c r="V27" s="136">
        <f t="shared" si="4"/>
        <v>4.25</v>
      </c>
      <c r="W27" s="102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76</v>
      </c>
      <c r="F28" s="80"/>
      <c r="G28" s="81"/>
      <c r="H28" s="79" t="s">
        <v>36</v>
      </c>
      <c r="I28" s="56" t="s">
        <v>44</v>
      </c>
      <c r="J28" s="138">
        <v>0.375</v>
      </c>
      <c r="K28" s="160">
        <v>0.396</v>
      </c>
      <c r="L28" s="160">
        <v>0.5625</v>
      </c>
      <c r="M28" s="160">
        <v>0.243</v>
      </c>
      <c r="N28" s="90"/>
      <c r="O28" s="82"/>
      <c r="P28" s="84">
        <v>4.5</v>
      </c>
      <c r="Q28" s="99" t="str">
        <f t="shared" si="0"/>
        <v>MS90726-76</v>
      </c>
      <c r="R28" s="13" t="str">
        <f t="shared" si="1"/>
        <v>MS90726-76.prt</v>
      </c>
      <c r="S28" s="136">
        <f t="shared" si="2"/>
        <v>0.375</v>
      </c>
      <c r="T28" s="101">
        <f t="shared" si="3"/>
        <v>0.5625</v>
      </c>
      <c r="U28" s="101">
        <f t="shared" si="3"/>
        <v>0.243</v>
      </c>
      <c r="V28" s="136">
        <f t="shared" si="4"/>
        <v>4.5</v>
      </c>
      <c r="W28" s="102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77</v>
      </c>
      <c r="F29" s="80"/>
      <c r="G29" s="81"/>
      <c r="H29" s="79" t="s">
        <v>36</v>
      </c>
      <c r="I29" s="56" t="s">
        <v>44</v>
      </c>
      <c r="J29" s="138">
        <v>0.375</v>
      </c>
      <c r="K29" s="160">
        <v>0.396</v>
      </c>
      <c r="L29" s="160">
        <v>0.5625</v>
      </c>
      <c r="M29" s="160">
        <v>0.243</v>
      </c>
      <c r="N29" s="90"/>
      <c r="O29" s="82"/>
      <c r="P29" s="84">
        <v>4.75</v>
      </c>
      <c r="Q29" s="99" t="str">
        <f t="shared" si="0"/>
        <v>MS90726-77</v>
      </c>
      <c r="R29" s="13" t="str">
        <f t="shared" si="1"/>
        <v>MS90726-77.prt</v>
      </c>
      <c r="S29" s="136">
        <f t="shared" si="2"/>
        <v>0.375</v>
      </c>
      <c r="T29" s="101">
        <f t="shared" si="3"/>
        <v>0.5625</v>
      </c>
      <c r="U29" s="101">
        <f t="shared" si="3"/>
        <v>0.243</v>
      </c>
      <c r="V29" s="136">
        <f t="shared" si="4"/>
        <v>4.75</v>
      </c>
      <c r="W29" s="102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78</v>
      </c>
      <c r="F30" s="80"/>
      <c r="G30" s="81"/>
      <c r="H30" s="79" t="s">
        <v>36</v>
      </c>
      <c r="I30" s="56" t="s">
        <v>44</v>
      </c>
      <c r="J30" s="138">
        <v>0.375</v>
      </c>
      <c r="K30" s="160">
        <v>0.396</v>
      </c>
      <c r="L30" s="160">
        <v>0.5625</v>
      </c>
      <c r="M30" s="160">
        <v>0.243</v>
      </c>
      <c r="N30" s="90"/>
      <c r="O30" s="82"/>
      <c r="P30" s="84">
        <v>5</v>
      </c>
      <c r="Q30" s="99" t="str">
        <f t="shared" si="0"/>
        <v>MS90726-78</v>
      </c>
      <c r="R30" s="13" t="str">
        <f t="shared" si="1"/>
        <v>MS90726-78.prt</v>
      </c>
      <c r="S30" s="136">
        <f t="shared" si="2"/>
        <v>0.375</v>
      </c>
      <c r="T30" s="101">
        <f t="shared" si="3"/>
        <v>0.5625</v>
      </c>
      <c r="U30" s="101">
        <f t="shared" si="3"/>
        <v>0.243</v>
      </c>
      <c r="V30" s="136">
        <f t="shared" si="4"/>
        <v>5</v>
      </c>
      <c r="W30" s="102"/>
      <c r="X30" s="176"/>
    </row>
    <row r="31" spans="1:24" ht="19.5" customHeight="1">
      <c r="A31" s="161"/>
      <c r="B31" s="12"/>
      <c r="C31" s="73"/>
      <c r="D31" s="80"/>
      <c r="E31" s="81"/>
      <c r="F31" s="80"/>
      <c r="G31" s="81"/>
      <c r="H31" s="79"/>
      <c r="I31" s="56"/>
      <c r="J31" s="138"/>
      <c r="K31" s="104"/>
      <c r="L31" s="104"/>
      <c r="M31" s="104"/>
      <c r="N31" s="90"/>
      <c r="O31" s="82"/>
      <c r="P31" s="84">
        <v>5.5</v>
      </c>
      <c r="Q31" s="99"/>
      <c r="R31" s="13"/>
      <c r="S31" s="101"/>
      <c r="T31" s="101"/>
      <c r="U31" s="101"/>
      <c r="V31" s="101"/>
      <c r="W31" s="102"/>
      <c r="X31" s="176"/>
    </row>
    <row r="32" spans="1:24" ht="19.5" customHeight="1">
      <c r="A32" s="161"/>
      <c r="B32" s="12"/>
      <c r="C32" s="73"/>
      <c r="D32" s="80"/>
      <c r="E32" s="81"/>
      <c r="F32" s="80"/>
      <c r="G32" s="81"/>
      <c r="H32" s="79"/>
      <c r="I32" s="56"/>
      <c r="J32" s="138"/>
      <c r="K32" s="104"/>
      <c r="L32" s="104"/>
      <c r="M32" s="104"/>
      <c r="N32" s="90"/>
      <c r="O32" s="82"/>
      <c r="P32" s="84">
        <v>6</v>
      </c>
      <c r="Q32" s="99"/>
      <c r="R32" s="13"/>
      <c r="S32" s="101"/>
      <c r="T32" s="101"/>
      <c r="U32" s="101"/>
      <c r="V32" s="101"/>
      <c r="W32" s="102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04"/>
      <c r="L33" s="104"/>
      <c r="M33" s="104"/>
      <c r="N33" s="90"/>
      <c r="O33" s="82"/>
      <c r="P33" s="84">
        <v>7</v>
      </c>
      <c r="Q33" s="99"/>
      <c r="R33" s="13"/>
      <c r="S33" s="101"/>
      <c r="T33" s="101"/>
      <c r="U33" s="101"/>
      <c r="V33" s="101"/>
      <c r="W33" s="102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04"/>
      <c r="L34" s="104"/>
      <c r="M34" s="104"/>
      <c r="N34" s="90"/>
      <c r="O34" s="82"/>
      <c r="P34" s="84">
        <v>8</v>
      </c>
      <c r="Q34" s="99"/>
      <c r="R34" s="13"/>
      <c r="S34" s="101"/>
      <c r="T34" s="101"/>
      <c r="U34" s="101"/>
      <c r="V34" s="101"/>
      <c r="W34" s="102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04"/>
      <c r="L35" s="104"/>
      <c r="M35" s="104"/>
      <c r="N35" s="104"/>
      <c r="O35" s="82"/>
      <c r="P35" s="84"/>
      <c r="Q35" s="99"/>
      <c r="R35" s="101"/>
      <c r="S35" s="101"/>
      <c r="T35" s="101"/>
      <c r="U35" s="101"/>
      <c r="V35" s="101"/>
      <c r="W35" s="102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04"/>
      <c r="L36" s="104"/>
      <c r="M36" s="104"/>
      <c r="N36" s="104"/>
      <c r="O36" s="82"/>
      <c r="P36" s="84"/>
      <c r="Q36" s="99"/>
      <c r="R36" s="101"/>
      <c r="S36" s="101"/>
      <c r="T36" s="101"/>
      <c r="U36" s="101"/>
      <c r="V36" s="101"/>
      <c r="W36" s="102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04"/>
      <c r="L37" s="104"/>
      <c r="M37" s="104"/>
      <c r="N37" s="104"/>
      <c r="O37" s="82"/>
      <c r="P37" s="84"/>
      <c r="Q37" s="99"/>
      <c r="R37" s="101"/>
      <c r="S37" s="101"/>
      <c r="T37" s="101"/>
      <c r="U37" s="101"/>
      <c r="V37" s="101"/>
      <c r="W37" s="102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04"/>
      <c r="L38" s="104"/>
      <c r="M38" s="104"/>
      <c r="N38" s="104"/>
      <c r="O38" s="82"/>
      <c r="P38" s="84"/>
      <c r="Q38" s="99"/>
      <c r="R38" s="101"/>
      <c r="S38" s="101"/>
      <c r="T38" s="101"/>
      <c r="U38" s="101"/>
      <c r="V38" s="101"/>
      <c r="W38" s="102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04"/>
      <c r="L39" s="104"/>
      <c r="M39" s="104"/>
      <c r="N39" s="104"/>
      <c r="O39" s="82"/>
      <c r="P39" s="84"/>
      <c r="Q39" s="99"/>
      <c r="R39" s="101"/>
      <c r="S39" s="101"/>
      <c r="T39" s="101"/>
      <c r="U39" s="101"/>
      <c r="V39" s="101"/>
      <c r="W39" s="102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04"/>
      <c r="L40" s="104"/>
      <c r="M40" s="104"/>
      <c r="N40" s="104"/>
      <c r="O40" s="82"/>
      <c r="P40" s="84"/>
      <c r="Q40" s="99"/>
      <c r="R40" s="101"/>
      <c r="S40" s="101"/>
      <c r="T40" s="101"/>
      <c r="U40" s="101"/>
      <c r="V40" s="101"/>
      <c r="W40" s="102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04"/>
      <c r="L41" s="104"/>
      <c r="M41" s="104"/>
      <c r="N41" s="104"/>
      <c r="O41" s="82"/>
      <c r="P41" s="84"/>
      <c r="Q41" s="99"/>
      <c r="R41" s="101"/>
      <c r="S41" s="101"/>
      <c r="T41" s="101"/>
      <c r="U41" s="101"/>
      <c r="V41" s="101"/>
      <c r="W41" s="102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04"/>
      <c r="L42" s="104"/>
      <c r="M42" s="104"/>
      <c r="N42" s="104"/>
      <c r="O42" s="82"/>
      <c r="P42" s="84"/>
      <c r="Q42" s="99"/>
      <c r="R42" s="101"/>
      <c r="S42" s="101"/>
      <c r="T42" s="101"/>
      <c r="U42" s="101"/>
      <c r="V42" s="101"/>
      <c r="W42" s="102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04"/>
      <c r="L43" s="104"/>
      <c r="M43" s="104"/>
      <c r="N43" s="104"/>
      <c r="O43" s="82"/>
      <c r="P43" s="84"/>
      <c r="Q43" s="99"/>
      <c r="R43" s="106"/>
      <c r="S43" s="106"/>
      <c r="T43" s="107"/>
      <c r="U43" s="108"/>
      <c r="V43" s="107"/>
      <c r="W43" s="109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04"/>
      <c r="L44" s="104"/>
      <c r="M44" s="104"/>
      <c r="N44" s="104"/>
      <c r="O44" s="82"/>
      <c r="P44" s="84"/>
      <c r="Q44" s="99"/>
      <c r="R44" s="101"/>
      <c r="S44" s="101"/>
      <c r="T44" s="108"/>
      <c r="U44" s="108"/>
      <c r="V44" s="108"/>
      <c r="W44" s="109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04"/>
      <c r="L45" s="104"/>
      <c r="M45" s="104"/>
      <c r="N45" s="104"/>
      <c r="O45" s="82"/>
      <c r="P45" s="84"/>
      <c r="Q45" s="99"/>
      <c r="R45" s="101"/>
      <c r="S45" s="101"/>
      <c r="T45" s="108"/>
      <c r="U45" s="108"/>
      <c r="V45" s="108"/>
      <c r="W45" s="109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04"/>
      <c r="L46" s="104"/>
      <c r="M46" s="104"/>
      <c r="N46" s="104"/>
      <c r="O46" s="82"/>
      <c r="P46" s="84"/>
      <c r="Q46" s="99"/>
      <c r="R46" s="101"/>
      <c r="S46" s="101"/>
      <c r="T46" s="108"/>
      <c r="U46" s="108"/>
      <c r="V46" s="108"/>
      <c r="W46" s="109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04"/>
      <c r="L47" s="104"/>
      <c r="M47" s="104"/>
      <c r="N47" s="104"/>
      <c r="O47" s="82"/>
      <c r="P47" s="84"/>
      <c r="Q47" s="99"/>
      <c r="R47" s="101"/>
      <c r="S47" s="101"/>
      <c r="T47" s="106"/>
      <c r="U47" s="106"/>
      <c r="V47" s="106"/>
      <c r="W47" s="110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04"/>
      <c r="L48" s="104"/>
      <c r="M48" s="104"/>
      <c r="N48" s="104"/>
      <c r="O48" s="82"/>
      <c r="P48" s="84"/>
      <c r="Q48" s="99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04"/>
      <c r="L49" s="104"/>
      <c r="M49" s="104"/>
      <c r="N49" s="104"/>
      <c r="O49" s="82"/>
      <c r="P49" s="84"/>
      <c r="Q49" s="99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04"/>
      <c r="I50" s="56"/>
      <c r="J50" s="138"/>
      <c r="K50" s="104"/>
      <c r="L50" s="104"/>
      <c r="M50" s="104"/>
      <c r="N50" s="104"/>
      <c r="O50" s="104"/>
      <c r="P50" s="4"/>
      <c r="Q50" s="99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04"/>
      <c r="I51" s="56"/>
      <c r="J51" s="138"/>
      <c r="K51" s="104"/>
      <c r="L51" s="104"/>
      <c r="M51" s="104"/>
      <c r="N51" s="104"/>
      <c r="O51" s="104"/>
      <c r="P51" s="4"/>
      <c r="Q51" s="99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04"/>
      <c r="I52" s="56"/>
      <c r="J52" s="138"/>
      <c r="K52" s="104"/>
      <c r="L52" s="104"/>
      <c r="M52" s="104"/>
      <c r="N52" s="104"/>
      <c r="O52" s="104"/>
      <c r="P52" s="4"/>
      <c r="Q52" s="99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04"/>
      <c r="I53" s="56"/>
      <c r="J53" s="138"/>
      <c r="K53" s="104"/>
      <c r="L53" s="104"/>
      <c r="M53" s="104"/>
      <c r="N53" s="104"/>
      <c r="O53" s="104"/>
      <c r="P53" s="4"/>
      <c r="Q53" s="99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05"/>
      <c r="D54" s="57"/>
      <c r="E54" s="85"/>
      <c r="F54" s="85"/>
      <c r="G54" s="86"/>
      <c r="H54" s="95"/>
      <c r="I54" s="57"/>
      <c r="J54" s="139"/>
      <c r="K54" s="95"/>
      <c r="L54" s="95"/>
      <c r="M54" s="95"/>
      <c r="N54" s="95"/>
      <c r="O54" s="95"/>
      <c r="P54" s="96"/>
      <c r="Q54" s="100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97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98"/>
    </row>
    <row r="56" spans="1:24" s="18" customFormat="1" ht="19.5" customHeight="1">
      <c r="A56" s="94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C3:G3"/>
    <mergeCell ref="T55:U55"/>
    <mergeCell ref="V55:W55"/>
    <mergeCell ref="B56:H56"/>
    <mergeCell ref="I56:K56"/>
    <mergeCell ref="L56:Q56"/>
    <mergeCell ref="R56:W56"/>
    <mergeCell ref="A42:A54"/>
    <mergeCell ref="X42:X54"/>
    <mergeCell ref="T48:W51"/>
    <mergeCell ref="U52:V52"/>
    <mergeCell ref="T53:T54"/>
    <mergeCell ref="U53:V54"/>
    <mergeCell ref="W53:W54"/>
    <mergeCell ref="J3:J4"/>
    <mergeCell ref="X29:X41"/>
    <mergeCell ref="A29:A41"/>
    <mergeCell ref="A16:A28"/>
    <mergeCell ref="X16:X28"/>
    <mergeCell ref="X3:X15"/>
    <mergeCell ref="K3:K4"/>
    <mergeCell ref="Q3:Q4"/>
    <mergeCell ref="P3:P4"/>
    <mergeCell ref="A3:A15"/>
    <mergeCell ref="B1:H1"/>
    <mergeCell ref="I1:K1"/>
    <mergeCell ref="L1:Q1"/>
    <mergeCell ref="R1:W1"/>
    <mergeCell ref="L3:L4"/>
    <mergeCell ref="M3:M4"/>
    <mergeCell ref="N3:N4"/>
    <mergeCell ref="O3:O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C5" sqref="C5:C30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64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61"/>
      <c r="B2" s="10"/>
      <c r="C2" s="67"/>
      <c r="D2" s="66"/>
      <c r="E2" s="28"/>
      <c r="F2" s="28"/>
      <c r="G2" s="75"/>
      <c r="H2" s="67"/>
      <c r="I2" s="66"/>
      <c r="J2" s="137"/>
      <c r="K2" s="67"/>
      <c r="L2" s="67"/>
      <c r="M2" s="67"/>
      <c r="N2" s="67"/>
      <c r="O2" s="70"/>
      <c r="P2" s="70"/>
      <c r="Q2" s="70"/>
      <c r="R2" s="67"/>
      <c r="S2" s="67"/>
      <c r="T2" s="67"/>
      <c r="U2" s="67"/>
      <c r="V2" s="67"/>
      <c r="W2" s="71"/>
      <c r="X2" s="62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06"/>
      <c r="S3" s="106"/>
      <c r="T3" s="106"/>
      <c r="U3" s="106"/>
      <c r="V3" s="106"/>
      <c r="W3" s="102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06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01"/>
      <c r="S4" s="101"/>
      <c r="T4" s="101"/>
      <c r="U4" s="101"/>
      <c r="V4" s="101"/>
      <c r="W4" s="102"/>
      <c r="X4" s="176"/>
    </row>
    <row r="5" spans="1:24" ht="19.5" customHeight="1">
      <c r="A5" s="161"/>
      <c r="B5" s="12"/>
      <c r="C5" s="73" t="s">
        <v>41</v>
      </c>
      <c r="D5" s="80" t="s">
        <v>27</v>
      </c>
      <c r="E5" s="81">
        <v>27</v>
      </c>
      <c r="F5" s="80"/>
      <c r="G5" s="81"/>
      <c r="H5" s="79" t="s">
        <v>36</v>
      </c>
      <c r="I5" s="56" t="s">
        <v>43</v>
      </c>
      <c r="J5" s="138">
        <v>0.3125</v>
      </c>
      <c r="K5" s="104">
        <v>0.3065</v>
      </c>
      <c r="L5" s="104">
        <v>0.5</v>
      </c>
      <c r="M5" s="104">
        <v>0.211</v>
      </c>
      <c r="N5" s="90"/>
      <c r="O5" s="82"/>
      <c r="P5" s="84">
        <v>0.375</v>
      </c>
      <c r="Q5" s="99" t="str">
        <f>CONCATENATE(C5,"-",E5)</f>
        <v>MS90726-27</v>
      </c>
      <c r="R5" s="13" t="str">
        <f>CONCATENATE(Q5,".prt")</f>
        <v>MS90726-27.prt</v>
      </c>
      <c r="S5" s="136">
        <f>J5</f>
        <v>0.3125</v>
      </c>
      <c r="T5" s="101">
        <f>L5</f>
        <v>0.5</v>
      </c>
      <c r="U5" s="101">
        <f>M5</f>
        <v>0.211</v>
      </c>
      <c r="V5" s="136">
        <f>P5</f>
        <v>0.375</v>
      </c>
      <c r="W5" s="102"/>
      <c r="X5" s="176"/>
    </row>
    <row r="6" spans="1:24" ht="19.5" customHeight="1">
      <c r="A6" s="161"/>
      <c r="B6" s="12"/>
      <c r="C6" s="73" t="s">
        <v>41</v>
      </c>
      <c r="D6" s="80" t="s">
        <v>27</v>
      </c>
      <c r="E6" s="81">
        <f>E5+1</f>
        <v>28</v>
      </c>
      <c r="F6" s="80"/>
      <c r="G6" s="81"/>
      <c r="H6" s="79" t="s">
        <v>36</v>
      </c>
      <c r="I6" s="56" t="s">
        <v>43</v>
      </c>
      <c r="J6" s="138">
        <v>0.3125</v>
      </c>
      <c r="K6" s="160">
        <v>0.3065</v>
      </c>
      <c r="L6" s="160">
        <v>0.5</v>
      </c>
      <c r="M6" s="160">
        <v>0.211</v>
      </c>
      <c r="N6" s="90"/>
      <c r="O6" s="82"/>
      <c r="P6" s="84">
        <v>0.438</v>
      </c>
      <c r="Q6" s="99" t="str">
        <f aca="true" t="shared" si="0" ref="Q6:Q30">CONCATENATE(C6,"-",E6)</f>
        <v>MS90726-28</v>
      </c>
      <c r="R6" s="13" t="str">
        <f aca="true" t="shared" si="1" ref="R6:R30">CONCATENATE(Q6,".prt")</f>
        <v>MS90726-28.prt</v>
      </c>
      <c r="S6" s="136">
        <f aca="true" t="shared" si="2" ref="S6:S30">J6</f>
        <v>0.3125</v>
      </c>
      <c r="T6" s="101">
        <f aca="true" t="shared" si="3" ref="T6:U30">L6</f>
        <v>0.5</v>
      </c>
      <c r="U6" s="101">
        <f t="shared" si="3"/>
        <v>0.211</v>
      </c>
      <c r="V6" s="136">
        <f aca="true" t="shared" si="4" ref="V6:V30">P6</f>
        <v>0.438</v>
      </c>
      <c r="W6" s="102"/>
      <c r="X6" s="176"/>
    </row>
    <row r="7" spans="1:24" ht="19.5" customHeight="1">
      <c r="A7" s="161"/>
      <c r="B7" s="12"/>
      <c r="C7" s="73" t="s">
        <v>41</v>
      </c>
      <c r="D7" s="80" t="s">
        <v>27</v>
      </c>
      <c r="E7" s="81">
        <f aca="true" t="shared" si="5" ref="E7:E29">E6+1</f>
        <v>29</v>
      </c>
      <c r="F7" s="80"/>
      <c r="G7" s="81"/>
      <c r="H7" s="79" t="s">
        <v>36</v>
      </c>
      <c r="I7" s="56" t="s">
        <v>43</v>
      </c>
      <c r="J7" s="138">
        <v>0.3125</v>
      </c>
      <c r="K7" s="160">
        <v>0.3065</v>
      </c>
      <c r="L7" s="160">
        <v>0.5</v>
      </c>
      <c r="M7" s="160">
        <v>0.211</v>
      </c>
      <c r="N7" s="90"/>
      <c r="O7" s="82"/>
      <c r="P7" s="84">
        <v>0.5</v>
      </c>
      <c r="Q7" s="99" t="str">
        <f t="shared" si="0"/>
        <v>MS90726-29</v>
      </c>
      <c r="R7" s="13" t="str">
        <f t="shared" si="1"/>
        <v>MS90726-29.prt</v>
      </c>
      <c r="S7" s="136">
        <f t="shared" si="2"/>
        <v>0.3125</v>
      </c>
      <c r="T7" s="101">
        <f t="shared" si="3"/>
        <v>0.5</v>
      </c>
      <c r="U7" s="101">
        <f t="shared" si="3"/>
        <v>0.211</v>
      </c>
      <c r="V7" s="136">
        <f t="shared" si="4"/>
        <v>0.5</v>
      </c>
      <c r="W7" s="102"/>
      <c r="X7" s="176"/>
    </row>
    <row r="8" spans="1:24" ht="19.5" customHeight="1">
      <c r="A8" s="161"/>
      <c r="B8" s="12"/>
      <c r="C8" s="73" t="s">
        <v>41</v>
      </c>
      <c r="D8" s="80" t="s">
        <v>27</v>
      </c>
      <c r="E8" s="81">
        <f t="shared" si="5"/>
        <v>30</v>
      </c>
      <c r="F8" s="80"/>
      <c r="G8" s="81"/>
      <c r="H8" s="79" t="s">
        <v>36</v>
      </c>
      <c r="I8" s="56" t="s">
        <v>43</v>
      </c>
      <c r="J8" s="138">
        <v>0.3125</v>
      </c>
      <c r="K8" s="160">
        <v>0.3065</v>
      </c>
      <c r="L8" s="160">
        <v>0.5</v>
      </c>
      <c r="M8" s="160">
        <v>0.211</v>
      </c>
      <c r="N8" s="90"/>
      <c r="O8" s="82"/>
      <c r="P8" s="84">
        <v>0.562</v>
      </c>
      <c r="Q8" s="99" t="str">
        <f t="shared" si="0"/>
        <v>MS90726-30</v>
      </c>
      <c r="R8" s="13" t="str">
        <f t="shared" si="1"/>
        <v>MS90726-30.prt</v>
      </c>
      <c r="S8" s="136">
        <f t="shared" si="2"/>
        <v>0.3125</v>
      </c>
      <c r="T8" s="101">
        <f t="shared" si="3"/>
        <v>0.5</v>
      </c>
      <c r="U8" s="101">
        <f t="shared" si="3"/>
        <v>0.211</v>
      </c>
      <c r="V8" s="136">
        <f t="shared" si="4"/>
        <v>0.562</v>
      </c>
      <c r="W8" s="102"/>
      <c r="X8" s="176"/>
    </row>
    <row r="9" spans="1:24" ht="19.5" customHeight="1">
      <c r="A9" s="161"/>
      <c r="B9" s="12"/>
      <c r="C9" s="73" t="s">
        <v>41</v>
      </c>
      <c r="D9" s="80" t="s">
        <v>27</v>
      </c>
      <c r="E9" s="81">
        <f t="shared" si="5"/>
        <v>31</v>
      </c>
      <c r="F9" s="80"/>
      <c r="G9" s="81"/>
      <c r="H9" s="79" t="s">
        <v>36</v>
      </c>
      <c r="I9" s="56" t="s">
        <v>43</v>
      </c>
      <c r="J9" s="138">
        <v>0.3125</v>
      </c>
      <c r="K9" s="160">
        <v>0.3065</v>
      </c>
      <c r="L9" s="160">
        <v>0.5</v>
      </c>
      <c r="M9" s="160">
        <v>0.211</v>
      </c>
      <c r="N9" s="90"/>
      <c r="O9" s="82"/>
      <c r="P9" s="84">
        <v>0.625</v>
      </c>
      <c r="Q9" s="99" t="str">
        <f t="shared" si="0"/>
        <v>MS90726-31</v>
      </c>
      <c r="R9" s="13" t="str">
        <f t="shared" si="1"/>
        <v>MS90726-31.prt</v>
      </c>
      <c r="S9" s="136">
        <f t="shared" si="2"/>
        <v>0.3125</v>
      </c>
      <c r="T9" s="101">
        <f t="shared" si="3"/>
        <v>0.5</v>
      </c>
      <c r="U9" s="101">
        <f t="shared" si="3"/>
        <v>0.211</v>
      </c>
      <c r="V9" s="136">
        <f t="shared" si="4"/>
        <v>0.625</v>
      </c>
      <c r="W9" s="102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f t="shared" si="5"/>
        <v>32</v>
      </c>
      <c r="F10" s="80"/>
      <c r="G10" s="81"/>
      <c r="H10" s="79" t="s">
        <v>36</v>
      </c>
      <c r="I10" s="56" t="s">
        <v>43</v>
      </c>
      <c r="J10" s="138">
        <v>0.3125</v>
      </c>
      <c r="K10" s="160">
        <v>0.3065</v>
      </c>
      <c r="L10" s="160">
        <v>0.5</v>
      </c>
      <c r="M10" s="160">
        <v>0.211</v>
      </c>
      <c r="N10" s="90"/>
      <c r="O10" s="82"/>
      <c r="P10" s="84">
        <v>0.75</v>
      </c>
      <c r="Q10" s="99" t="str">
        <f t="shared" si="0"/>
        <v>MS90726-32</v>
      </c>
      <c r="R10" s="13" t="str">
        <f t="shared" si="1"/>
        <v>MS90726-32.prt</v>
      </c>
      <c r="S10" s="136">
        <f t="shared" si="2"/>
        <v>0.3125</v>
      </c>
      <c r="T10" s="101">
        <f t="shared" si="3"/>
        <v>0.5</v>
      </c>
      <c r="U10" s="101">
        <f t="shared" si="3"/>
        <v>0.211</v>
      </c>
      <c r="V10" s="136">
        <f t="shared" si="4"/>
        <v>0.75</v>
      </c>
      <c r="W10" s="102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t="shared" si="5"/>
        <v>33</v>
      </c>
      <c r="F11" s="80"/>
      <c r="G11" s="81"/>
      <c r="H11" s="79" t="s">
        <v>36</v>
      </c>
      <c r="I11" s="56" t="s">
        <v>43</v>
      </c>
      <c r="J11" s="138">
        <v>0.3125</v>
      </c>
      <c r="K11" s="160">
        <v>0.3065</v>
      </c>
      <c r="L11" s="160">
        <v>0.5</v>
      </c>
      <c r="M11" s="160">
        <v>0.211</v>
      </c>
      <c r="N11" s="90"/>
      <c r="O11" s="82"/>
      <c r="P11" s="84">
        <v>0.875</v>
      </c>
      <c r="Q11" s="99" t="str">
        <f t="shared" si="0"/>
        <v>MS90726-33</v>
      </c>
      <c r="R11" s="13" t="str">
        <f t="shared" si="1"/>
        <v>MS90726-33.prt</v>
      </c>
      <c r="S11" s="136">
        <f t="shared" si="2"/>
        <v>0.3125</v>
      </c>
      <c r="T11" s="101">
        <f t="shared" si="3"/>
        <v>0.5</v>
      </c>
      <c r="U11" s="101">
        <f t="shared" si="3"/>
        <v>0.211</v>
      </c>
      <c r="V11" s="136">
        <f t="shared" si="4"/>
        <v>0.875</v>
      </c>
      <c r="W11" s="102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5"/>
        <v>34</v>
      </c>
      <c r="F12" s="80"/>
      <c r="G12" s="81"/>
      <c r="H12" s="79" t="s">
        <v>36</v>
      </c>
      <c r="I12" s="56" t="s">
        <v>43</v>
      </c>
      <c r="J12" s="138">
        <v>0.3125</v>
      </c>
      <c r="K12" s="160">
        <v>0.3065</v>
      </c>
      <c r="L12" s="160">
        <v>0.5</v>
      </c>
      <c r="M12" s="160">
        <v>0.211</v>
      </c>
      <c r="N12" s="90"/>
      <c r="O12" s="82"/>
      <c r="P12" s="84">
        <v>1</v>
      </c>
      <c r="Q12" s="99" t="str">
        <f t="shared" si="0"/>
        <v>MS90726-34</v>
      </c>
      <c r="R12" s="13" t="str">
        <f t="shared" si="1"/>
        <v>MS90726-34.prt</v>
      </c>
      <c r="S12" s="136">
        <f t="shared" si="2"/>
        <v>0.3125</v>
      </c>
      <c r="T12" s="101">
        <f t="shared" si="3"/>
        <v>0.5</v>
      </c>
      <c r="U12" s="101">
        <f t="shared" si="3"/>
        <v>0.211</v>
      </c>
      <c r="V12" s="136">
        <f t="shared" si="4"/>
        <v>1</v>
      </c>
      <c r="W12" s="102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35</v>
      </c>
      <c r="F13" s="80"/>
      <c r="G13" s="81"/>
      <c r="H13" s="79" t="s">
        <v>36</v>
      </c>
      <c r="I13" s="56" t="s">
        <v>43</v>
      </c>
      <c r="J13" s="138">
        <v>0.3125</v>
      </c>
      <c r="K13" s="160">
        <v>0.3065</v>
      </c>
      <c r="L13" s="160">
        <v>0.5</v>
      </c>
      <c r="M13" s="160">
        <v>0.211</v>
      </c>
      <c r="N13" s="90"/>
      <c r="O13" s="82"/>
      <c r="P13" s="84">
        <v>1.125</v>
      </c>
      <c r="Q13" s="99" t="str">
        <f t="shared" si="0"/>
        <v>MS90726-35</v>
      </c>
      <c r="R13" s="13" t="str">
        <f t="shared" si="1"/>
        <v>MS90726-35.prt</v>
      </c>
      <c r="S13" s="136">
        <f t="shared" si="2"/>
        <v>0.3125</v>
      </c>
      <c r="T13" s="101">
        <f t="shared" si="3"/>
        <v>0.5</v>
      </c>
      <c r="U13" s="101">
        <f t="shared" si="3"/>
        <v>0.211</v>
      </c>
      <c r="V13" s="136">
        <f t="shared" si="4"/>
        <v>1.125</v>
      </c>
      <c r="W13" s="102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36</v>
      </c>
      <c r="F14" s="80"/>
      <c r="G14" s="81"/>
      <c r="H14" s="79" t="s">
        <v>36</v>
      </c>
      <c r="I14" s="56" t="s">
        <v>43</v>
      </c>
      <c r="J14" s="138">
        <v>0.3125</v>
      </c>
      <c r="K14" s="160">
        <v>0.3065</v>
      </c>
      <c r="L14" s="160">
        <v>0.5</v>
      </c>
      <c r="M14" s="160">
        <v>0.211</v>
      </c>
      <c r="N14" s="90"/>
      <c r="O14" s="82"/>
      <c r="P14" s="84">
        <v>1.25</v>
      </c>
      <c r="Q14" s="99" t="str">
        <f t="shared" si="0"/>
        <v>MS90726-36</v>
      </c>
      <c r="R14" s="13" t="str">
        <f t="shared" si="1"/>
        <v>MS90726-36.prt</v>
      </c>
      <c r="S14" s="136">
        <f t="shared" si="2"/>
        <v>0.3125</v>
      </c>
      <c r="T14" s="101">
        <f t="shared" si="3"/>
        <v>0.5</v>
      </c>
      <c r="U14" s="101">
        <f t="shared" si="3"/>
        <v>0.211</v>
      </c>
      <c r="V14" s="136">
        <f t="shared" si="4"/>
        <v>1.25</v>
      </c>
      <c r="W14" s="102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37</v>
      </c>
      <c r="F15" s="80"/>
      <c r="G15" s="81"/>
      <c r="H15" s="79" t="s">
        <v>36</v>
      </c>
      <c r="I15" s="56" t="s">
        <v>43</v>
      </c>
      <c r="J15" s="138">
        <v>0.3125</v>
      </c>
      <c r="K15" s="160">
        <v>0.3065</v>
      </c>
      <c r="L15" s="160">
        <v>0.5</v>
      </c>
      <c r="M15" s="160">
        <v>0.211</v>
      </c>
      <c r="N15" s="90"/>
      <c r="O15" s="82"/>
      <c r="P15" s="84">
        <v>1.375</v>
      </c>
      <c r="Q15" s="99" t="str">
        <f t="shared" si="0"/>
        <v>MS90726-37</v>
      </c>
      <c r="R15" s="13" t="str">
        <f t="shared" si="1"/>
        <v>MS90726-37.prt</v>
      </c>
      <c r="S15" s="136">
        <f t="shared" si="2"/>
        <v>0.3125</v>
      </c>
      <c r="T15" s="101">
        <f t="shared" si="3"/>
        <v>0.5</v>
      </c>
      <c r="U15" s="101">
        <f t="shared" si="3"/>
        <v>0.211</v>
      </c>
      <c r="V15" s="136">
        <f t="shared" si="4"/>
        <v>1.375</v>
      </c>
      <c r="W15" s="102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38</v>
      </c>
      <c r="F16" s="80"/>
      <c r="G16" s="81"/>
      <c r="H16" s="79" t="s">
        <v>36</v>
      </c>
      <c r="I16" s="56" t="s">
        <v>43</v>
      </c>
      <c r="J16" s="138">
        <v>0.3125</v>
      </c>
      <c r="K16" s="160">
        <v>0.3065</v>
      </c>
      <c r="L16" s="160">
        <v>0.5</v>
      </c>
      <c r="M16" s="160">
        <v>0.211</v>
      </c>
      <c r="N16" s="90"/>
      <c r="O16" s="82"/>
      <c r="P16" s="84">
        <v>1.5</v>
      </c>
      <c r="Q16" s="99" t="str">
        <f t="shared" si="0"/>
        <v>MS90726-38</v>
      </c>
      <c r="R16" s="13" t="str">
        <f t="shared" si="1"/>
        <v>MS90726-38.prt</v>
      </c>
      <c r="S16" s="136">
        <f t="shared" si="2"/>
        <v>0.3125</v>
      </c>
      <c r="T16" s="101">
        <f t="shared" si="3"/>
        <v>0.5</v>
      </c>
      <c r="U16" s="101">
        <f t="shared" si="3"/>
        <v>0.211</v>
      </c>
      <c r="V16" s="136">
        <f t="shared" si="4"/>
        <v>1.5</v>
      </c>
      <c r="W16" s="102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39</v>
      </c>
      <c r="F17" s="80"/>
      <c r="G17" s="81"/>
      <c r="H17" s="79" t="s">
        <v>36</v>
      </c>
      <c r="I17" s="56" t="s">
        <v>43</v>
      </c>
      <c r="J17" s="138">
        <v>0.3125</v>
      </c>
      <c r="K17" s="160">
        <v>0.3065</v>
      </c>
      <c r="L17" s="160">
        <v>0.5</v>
      </c>
      <c r="M17" s="160">
        <v>0.211</v>
      </c>
      <c r="N17" s="90"/>
      <c r="O17" s="82"/>
      <c r="P17" s="84">
        <v>1.75</v>
      </c>
      <c r="Q17" s="99" t="str">
        <f t="shared" si="0"/>
        <v>MS90726-39</v>
      </c>
      <c r="R17" s="13" t="str">
        <f t="shared" si="1"/>
        <v>MS90726-39.prt</v>
      </c>
      <c r="S17" s="136">
        <f t="shared" si="2"/>
        <v>0.3125</v>
      </c>
      <c r="T17" s="101">
        <f t="shared" si="3"/>
        <v>0.5</v>
      </c>
      <c r="U17" s="101">
        <f t="shared" si="3"/>
        <v>0.211</v>
      </c>
      <c r="V17" s="136">
        <f t="shared" si="4"/>
        <v>1.75</v>
      </c>
      <c r="W17" s="102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40</v>
      </c>
      <c r="F18" s="80"/>
      <c r="G18" s="81"/>
      <c r="H18" s="79" t="s">
        <v>36</v>
      </c>
      <c r="I18" s="56" t="s">
        <v>43</v>
      </c>
      <c r="J18" s="138">
        <v>0.3125</v>
      </c>
      <c r="K18" s="160">
        <v>0.3065</v>
      </c>
      <c r="L18" s="160">
        <v>0.5</v>
      </c>
      <c r="M18" s="160">
        <v>0.211</v>
      </c>
      <c r="N18" s="90"/>
      <c r="O18" s="82"/>
      <c r="P18" s="84">
        <v>2</v>
      </c>
      <c r="Q18" s="99" t="str">
        <f t="shared" si="0"/>
        <v>MS90726-40</v>
      </c>
      <c r="R18" s="13" t="str">
        <f t="shared" si="1"/>
        <v>MS90726-40.prt</v>
      </c>
      <c r="S18" s="136">
        <f t="shared" si="2"/>
        <v>0.3125</v>
      </c>
      <c r="T18" s="101">
        <f t="shared" si="3"/>
        <v>0.5</v>
      </c>
      <c r="U18" s="101">
        <f t="shared" si="3"/>
        <v>0.211</v>
      </c>
      <c r="V18" s="136">
        <f t="shared" si="4"/>
        <v>2</v>
      </c>
      <c r="W18" s="102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41</v>
      </c>
      <c r="F19" s="80"/>
      <c r="G19" s="81"/>
      <c r="H19" s="79" t="s">
        <v>36</v>
      </c>
      <c r="I19" s="56" t="s">
        <v>43</v>
      </c>
      <c r="J19" s="138">
        <v>0.3125</v>
      </c>
      <c r="K19" s="160">
        <v>0.3065</v>
      </c>
      <c r="L19" s="160">
        <v>0.5</v>
      </c>
      <c r="M19" s="160">
        <v>0.211</v>
      </c>
      <c r="N19" s="90"/>
      <c r="O19" s="82"/>
      <c r="P19" s="84">
        <v>2.25</v>
      </c>
      <c r="Q19" s="99" t="str">
        <f t="shared" si="0"/>
        <v>MS90726-41</v>
      </c>
      <c r="R19" s="13" t="str">
        <f t="shared" si="1"/>
        <v>MS90726-41.prt</v>
      </c>
      <c r="S19" s="136">
        <f t="shared" si="2"/>
        <v>0.3125</v>
      </c>
      <c r="T19" s="101">
        <f t="shared" si="3"/>
        <v>0.5</v>
      </c>
      <c r="U19" s="101">
        <f t="shared" si="3"/>
        <v>0.211</v>
      </c>
      <c r="V19" s="136">
        <f t="shared" si="4"/>
        <v>2.25</v>
      </c>
      <c r="W19" s="102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42</v>
      </c>
      <c r="F20" s="80"/>
      <c r="G20" s="81"/>
      <c r="H20" s="79" t="s">
        <v>36</v>
      </c>
      <c r="I20" s="56" t="s">
        <v>43</v>
      </c>
      <c r="J20" s="138">
        <v>0.3125</v>
      </c>
      <c r="K20" s="160">
        <v>0.3065</v>
      </c>
      <c r="L20" s="160">
        <v>0.5</v>
      </c>
      <c r="M20" s="160">
        <v>0.211</v>
      </c>
      <c r="N20" s="90"/>
      <c r="O20" s="82"/>
      <c r="P20" s="84">
        <v>2.5</v>
      </c>
      <c r="Q20" s="99" t="str">
        <f t="shared" si="0"/>
        <v>MS90726-42</v>
      </c>
      <c r="R20" s="13" t="str">
        <f t="shared" si="1"/>
        <v>MS90726-42.prt</v>
      </c>
      <c r="S20" s="136">
        <f t="shared" si="2"/>
        <v>0.3125</v>
      </c>
      <c r="T20" s="101">
        <f t="shared" si="3"/>
        <v>0.5</v>
      </c>
      <c r="U20" s="101">
        <f t="shared" si="3"/>
        <v>0.211</v>
      </c>
      <c r="V20" s="136">
        <f t="shared" si="4"/>
        <v>2.5</v>
      </c>
      <c r="W20" s="102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43</v>
      </c>
      <c r="F21" s="80"/>
      <c r="G21" s="81"/>
      <c r="H21" s="79" t="s">
        <v>36</v>
      </c>
      <c r="I21" s="56" t="s">
        <v>43</v>
      </c>
      <c r="J21" s="138">
        <v>0.3125</v>
      </c>
      <c r="K21" s="160">
        <v>0.3065</v>
      </c>
      <c r="L21" s="160">
        <v>0.5</v>
      </c>
      <c r="M21" s="160">
        <v>0.211</v>
      </c>
      <c r="N21" s="90"/>
      <c r="O21" s="82"/>
      <c r="P21" s="84">
        <v>2.75</v>
      </c>
      <c r="Q21" s="99" t="str">
        <f t="shared" si="0"/>
        <v>MS90726-43</v>
      </c>
      <c r="R21" s="13" t="str">
        <f t="shared" si="1"/>
        <v>MS90726-43.prt</v>
      </c>
      <c r="S21" s="136">
        <f t="shared" si="2"/>
        <v>0.3125</v>
      </c>
      <c r="T21" s="101">
        <f t="shared" si="3"/>
        <v>0.5</v>
      </c>
      <c r="U21" s="101">
        <f t="shared" si="3"/>
        <v>0.211</v>
      </c>
      <c r="V21" s="136">
        <f t="shared" si="4"/>
        <v>2.75</v>
      </c>
      <c r="W21" s="102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44</v>
      </c>
      <c r="F22" s="80"/>
      <c r="G22" s="81"/>
      <c r="H22" s="79" t="s">
        <v>36</v>
      </c>
      <c r="I22" s="56" t="s">
        <v>43</v>
      </c>
      <c r="J22" s="138">
        <v>0.3125</v>
      </c>
      <c r="K22" s="160">
        <v>0.3065</v>
      </c>
      <c r="L22" s="160">
        <v>0.5</v>
      </c>
      <c r="M22" s="160">
        <v>0.211</v>
      </c>
      <c r="N22" s="90"/>
      <c r="O22" s="82"/>
      <c r="P22" s="84">
        <v>3</v>
      </c>
      <c r="Q22" s="99" t="str">
        <f t="shared" si="0"/>
        <v>MS90726-44</v>
      </c>
      <c r="R22" s="13" t="str">
        <f t="shared" si="1"/>
        <v>MS90726-44.prt</v>
      </c>
      <c r="S22" s="136">
        <f t="shared" si="2"/>
        <v>0.3125</v>
      </c>
      <c r="T22" s="101">
        <f t="shared" si="3"/>
        <v>0.5</v>
      </c>
      <c r="U22" s="101">
        <f t="shared" si="3"/>
        <v>0.211</v>
      </c>
      <c r="V22" s="136">
        <f t="shared" si="4"/>
        <v>3</v>
      </c>
      <c r="W22" s="102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45</v>
      </c>
      <c r="F23" s="80"/>
      <c r="G23" s="81"/>
      <c r="H23" s="79" t="s">
        <v>36</v>
      </c>
      <c r="I23" s="56" t="s">
        <v>43</v>
      </c>
      <c r="J23" s="138">
        <v>0.3125</v>
      </c>
      <c r="K23" s="160">
        <v>0.3065</v>
      </c>
      <c r="L23" s="160">
        <v>0.5</v>
      </c>
      <c r="M23" s="160">
        <v>0.211</v>
      </c>
      <c r="N23" s="90"/>
      <c r="O23" s="82"/>
      <c r="P23" s="84">
        <v>3.25</v>
      </c>
      <c r="Q23" s="99" t="str">
        <f t="shared" si="0"/>
        <v>MS90726-45</v>
      </c>
      <c r="R23" s="13" t="str">
        <f t="shared" si="1"/>
        <v>MS90726-45.prt</v>
      </c>
      <c r="S23" s="136">
        <f t="shared" si="2"/>
        <v>0.3125</v>
      </c>
      <c r="T23" s="101">
        <f t="shared" si="3"/>
        <v>0.5</v>
      </c>
      <c r="U23" s="101">
        <f t="shared" si="3"/>
        <v>0.211</v>
      </c>
      <c r="V23" s="136">
        <f t="shared" si="4"/>
        <v>3.25</v>
      </c>
      <c r="W23" s="102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46</v>
      </c>
      <c r="F24" s="80"/>
      <c r="G24" s="81"/>
      <c r="H24" s="79" t="s">
        <v>36</v>
      </c>
      <c r="I24" s="56" t="s">
        <v>43</v>
      </c>
      <c r="J24" s="138">
        <v>0.3125</v>
      </c>
      <c r="K24" s="160">
        <v>0.3065</v>
      </c>
      <c r="L24" s="160">
        <v>0.5</v>
      </c>
      <c r="M24" s="160">
        <v>0.211</v>
      </c>
      <c r="N24" s="90"/>
      <c r="O24" s="82"/>
      <c r="P24" s="84">
        <v>3.5</v>
      </c>
      <c r="Q24" s="99" t="str">
        <f t="shared" si="0"/>
        <v>MS90726-46</v>
      </c>
      <c r="R24" s="13" t="str">
        <f t="shared" si="1"/>
        <v>MS90726-46.prt</v>
      </c>
      <c r="S24" s="136">
        <f t="shared" si="2"/>
        <v>0.3125</v>
      </c>
      <c r="T24" s="101">
        <f t="shared" si="3"/>
        <v>0.5</v>
      </c>
      <c r="U24" s="101">
        <f t="shared" si="3"/>
        <v>0.211</v>
      </c>
      <c r="V24" s="136">
        <f t="shared" si="4"/>
        <v>3.5</v>
      </c>
      <c r="W24" s="102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47</v>
      </c>
      <c r="F25" s="80"/>
      <c r="G25" s="81"/>
      <c r="H25" s="79" t="s">
        <v>36</v>
      </c>
      <c r="I25" s="56" t="s">
        <v>43</v>
      </c>
      <c r="J25" s="138">
        <v>0.3125</v>
      </c>
      <c r="K25" s="160">
        <v>0.3065</v>
      </c>
      <c r="L25" s="160">
        <v>0.5</v>
      </c>
      <c r="M25" s="160">
        <v>0.211</v>
      </c>
      <c r="N25" s="90"/>
      <c r="O25" s="82"/>
      <c r="P25" s="84">
        <v>3.75</v>
      </c>
      <c r="Q25" s="99" t="str">
        <f t="shared" si="0"/>
        <v>MS90726-47</v>
      </c>
      <c r="R25" s="13" t="str">
        <f t="shared" si="1"/>
        <v>MS90726-47.prt</v>
      </c>
      <c r="S25" s="136">
        <f t="shared" si="2"/>
        <v>0.3125</v>
      </c>
      <c r="T25" s="101">
        <f t="shared" si="3"/>
        <v>0.5</v>
      </c>
      <c r="U25" s="101">
        <f t="shared" si="3"/>
        <v>0.211</v>
      </c>
      <c r="V25" s="136">
        <f t="shared" si="4"/>
        <v>3.75</v>
      </c>
      <c r="W25" s="102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48</v>
      </c>
      <c r="F26" s="80"/>
      <c r="G26" s="81"/>
      <c r="H26" s="79" t="s">
        <v>36</v>
      </c>
      <c r="I26" s="56" t="s">
        <v>43</v>
      </c>
      <c r="J26" s="138">
        <v>0.3125</v>
      </c>
      <c r="K26" s="160">
        <v>0.3065</v>
      </c>
      <c r="L26" s="160">
        <v>0.5</v>
      </c>
      <c r="M26" s="160">
        <v>0.211</v>
      </c>
      <c r="N26" s="90"/>
      <c r="O26" s="82"/>
      <c r="P26" s="84">
        <v>4</v>
      </c>
      <c r="Q26" s="99" t="str">
        <f t="shared" si="0"/>
        <v>MS90726-48</v>
      </c>
      <c r="R26" s="13" t="str">
        <f t="shared" si="1"/>
        <v>MS90726-48.prt</v>
      </c>
      <c r="S26" s="136">
        <f t="shared" si="2"/>
        <v>0.3125</v>
      </c>
      <c r="T26" s="101">
        <f t="shared" si="3"/>
        <v>0.5</v>
      </c>
      <c r="U26" s="101">
        <f t="shared" si="3"/>
        <v>0.211</v>
      </c>
      <c r="V26" s="136">
        <f t="shared" si="4"/>
        <v>4</v>
      </c>
      <c r="W26" s="102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49</v>
      </c>
      <c r="F27" s="80"/>
      <c r="G27" s="81"/>
      <c r="H27" s="79" t="s">
        <v>36</v>
      </c>
      <c r="I27" s="56" t="s">
        <v>43</v>
      </c>
      <c r="J27" s="138">
        <v>0.3125</v>
      </c>
      <c r="K27" s="160">
        <v>0.3065</v>
      </c>
      <c r="L27" s="160">
        <v>0.5</v>
      </c>
      <c r="M27" s="160">
        <v>0.211</v>
      </c>
      <c r="N27" s="90"/>
      <c r="O27" s="82"/>
      <c r="P27" s="84">
        <v>4.25</v>
      </c>
      <c r="Q27" s="99" t="str">
        <f t="shared" si="0"/>
        <v>MS90726-49</v>
      </c>
      <c r="R27" s="13" t="str">
        <f t="shared" si="1"/>
        <v>MS90726-49.prt</v>
      </c>
      <c r="S27" s="136">
        <f t="shared" si="2"/>
        <v>0.3125</v>
      </c>
      <c r="T27" s="101">
        <f t="shared" si="3"/>
        <v>0.5</v>
      </c>
      <c r="U27" s="101">
        <f t="shared" si="3"/>
        <v>0.211</v>
      </c>
      <c r="V27" s="136">
        <f t="shared" si="4"/>
        <v>4.25</v>
      </c>
      <c r="W27" s="102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50</v>
      </c>
      <c r="F28" s="80"/>
      <c r="G28" s="81"/>
      <c r="H28" s="79" t="s">
        <v>36</v>
      </c>
      <c r="I28" s="56" t="s">
        <v>43</v>
      </c>
      <c r="J28" s="138">
        <v>0.3125</v>
      </c>
      <c r="K28" s="160">
        <v>0.3065</v>
      </c>
      <c r="L28" s="160">
        <v>0.5</v>
      </c>
      <c r="M28" s="160">
        <v>0.211</v>
      </c>
      <c r="N28" s="90"/>
      <c r="O28" s="82"/>
      <c r="P28" s="84">
        <v>4.5</v>
      </c>
      <c r="Q28" s="99" t="str">
        <f t="shared" si="0"/>
        <v>MS90726-50</v>
      </c>
      <c r="R28" s="13" t="str">
        <f t="shared" si="1"/>
        <v>MS90726-50.prt</v>
      </c>
      <c r="S28" s="136">
        <f t="shared" si="2"/>
        <v>0.3125</v>
      </c>
      <c r="T28" s="101">
        <f t="shared" si="3"/>
        <v>0.5</v>
      </c>
      <c r="U28" s="101">
        <f t="shared" si="3"/>
        <v>0.211</v>
      </c>
      <c r="V28" s="136">
        <f t="shared" si="4"/>
        <v>4.5</v>
      </c>
      <c r="W28" s="102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51</v>
      </c>
      <c r="F29" s="80"/>
      <c r="G29" s="81"/>
      <c r="H29" s="79" t="s">
        <v>36</v>
      </c>
      <c r="I29" s="56" t="s">
        <v>43</v>
      </c>
      <c r="J29" s="138">
        <v>0.3125</v>
      </c>
      <c r="K29" s="160">
        <v>0.3065</v>
      </c>
      <c r="L29" s="160">
        <v>0.5</v>
      </c>
      <c r="M29" s="160">
        <v>0.211</v>
      </c>
      <c r="N29" s="90"/>
      <c r="O29" s="82"/>
      <c r="P29" s="84">
        <v>4.75</v>
      </c>
      <c r="Q29" s="99" t="str">
        <f t="shared" si="0"/>
        <v>MS90726-51</v>
      </c>
      <c r="R29" s="13" t="str">
        <f t="shared" si="1"/>
        <v>MS90726-51.prt</v>
      </c>
      <c r="S29" s="136">
        <f t="shared" si="2"/>
        <v>0.3125</v>
      </c>
      <c r="T29" s="101">
        <f t="shared" si="3"/>
        <v>0.5</v>
      </c>
      <c r="U29" s="101">
        <f t="shared" si="3"/>
        <v>0.211</v>
      </c>
      <c r="V29" s="136">
        <f t="shared" si="4"/>
        <v>4.75</v>
      </c>
      <c r="W29" s="102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52</v>
      </c>
      <c r="F30" s="80"/>
      <c r="G30" s="81"/>
      <c r="H30" s="79" t="s">
        <v>36</v>
      </c>
      <c r="I30" s="56" t="s">
        <v>43</v>
      </c>
      <c r="J30" s="138">
        <v>0.3125</v>
      </c>
      <c r="K30" s="160">
        <v>0.3065</v>
      </c>
      <c r="L30" s="160">
        <v>0.5</v>
      </c>
      <c r="M30" s="160">
        <v>0.211</v>
      </c>
      <c r="N30" s="90"/>
      <c r="O30" s="82"/>
      <c r="P30" s="84">
        <v>5</v>
      </c>
      <c r="Q30" s="99" t="str">
        <f t="shared" si="0"/>
        <v>MS90726-52</v>
      </c>
      <c r="R30" s="13" t="str">
        <f t="shared" si="1"/>
        <v>MS90726-52.prt</v>
      </c>
      <c r="S30" s="136">
        <f t="shared" si="2"/>
        <v>0.3125</v>
      </c>
      <c r="T30" s="101">
        <f t="shared" si="3"/>
        <v>0.5</v>
      </c>
      <c r="U30" s="101">
        <f t="shared" si="3"/>
        <v>0.211</v>
      </c>
      <c r="V30" s="136">
        <f t="shared" si="4"/>
        <v>5</v>
      </c>
      <c r="W30" s="102"/>
      <c r="X30" s="176"/>
    </row>
    <row r="31" spans="1:24" ht="19.5" customHeight="1">
      <c r="A31" s="161"/>
      <c r="B31" s="12"/>
      <c r="C31" s="73"/>
      <c r="D31" s="80"/>
      <c r="E31" s="81"/>
      <c r="F31" s="80"/>
      <c r="G31" s="81"/>
      <c r="H31" s="79"/>
      <c r="I31" s="56"/>
      <c r="J31" s="138"/>
      <c r="K31" s="104"/>
      <c r="L31" s="104"/>
      <c r="M31" s="104"/>
      <c r="N31" s="90"/>
      <c r="O31" s="82"/>
      <c r="P31" s="84">
        <v>5.5</v>
      </c>
      <c r="Q31" s="99"/>
      <c r="R31" s="13"/>
      <c r="S31" s="101"/>
      <c r="T31" s="101"/>
      <c r="U31" s="101"/>
      <c r="V31" s="101"/>
      <c r="W31" s="102"/>
      <c r="X31" s="176"/>
    </row>
    <row r="32" spans="1:24" ht="19.5" customHeight="1">
      <c r="A32" s="161"/>
      <c r="B32" s="12"/>
      <c r="C32" s="73"/>
      <c r="D32" s="80"/>
      <c r="E32" s="81"/>
      <c r="F32" s="80"/>
      <c r="G32" s="81"/>
      <c r="H32" s="79"/>
      <c r="I32" s="56"/>
      <c r="J32" s="138"/>
      <c r="K32" s="104"/>
      <c r="L32" s="104"/>
      <c r="M32" s="104"/>
      <c r="N32" s="90"/>
      <c r="O32" s="82"/>
      <c r="P32" s="84">
        <v>6</v>
      </c>
      <c r="Q32" s="99"/>
      <c r="R32" s="13"/>
      <c r="S32" s="101"/>
      <c r="T32" s="101"/>
      <c r="U32" s="101"/>
      <c r="V32" s="101"/>
      <c r="W32" s="102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04"/>
      <c r="L33" s="104"/>
      <c r="M33" s="104"/>
      <c r="N33" s="90"/>
      <c r="O33" s="82"/>
      <c r="P33" s="84">
        <v>7</v>
      </c>
      <c r="Q33" s="99"/>
      <c r="R33" s="13"/>
      <c r="S33" s="101"/>
      <c r="T33" s="101"/>
      <c r="U33" s="101"/>
      <c r="V33" s="101"/>
      <c r="W33" s="102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04"/>
      <c r="L34" s="104"/>
      <c r="M34" s="104"/>
      <c r="N34" s="90"/>
      <c r="O34" s="82"/>
      <c r="P34" s="84">
        <v>8</v>
      </c>
      <c r="Q34" s="99"/>
      <c r="R34" s="13"/>
      <c r="S34" s="101"/>
      <c r="T34" s="101"/>
      <c r="U34" s="101"/>
      <c r="V34" s="101"/>
      <c r="W34" s="102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65"/>
      <c r="L35" s="65"/>
      <c r="M35" s="65"/>
      <c r="N35" s="65"/>
      <c r="O35" s="82"/>
      <c r="P35" s="84"/>
      <c r="Q35" s="87"/>
      <c r="R35" s="101"/>
      <c r="S35" s="101"/>
      <c r="T35" s="101"/>
      <c r="U35" s="101"/>
      <c r="V35" s="101"/>
      <c r="W35" s="102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65"/>
      <c r="L36" s="65"/>
      <c r="M36" s="65"/>
      <c r="N36" s="65"/>
      <c r="O36" s="82"/>
      <c r="P36" s="84"/>
      <c r="Q36" s="87"/>
      <c r="R36" s="101"/>
      <c r="S36" s="101"/>
      <c r="T36" s="101"/>
      <c r="U36" s="101"/>
      <c r="V36" s="101"/>
      <c r="W36" s="102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65"/>
      <c r="L37" s="65"/>
      <c r="M37" s="65"/>
      <c r="N37" s="65"/>
      <c r="O37" s="82"/>
      <c r="P37" s="84"/>
      <c r="Q37" s="87"/>
      <c r="R37" s="101"/>
      <c r="S37" s="101"/>
      <c r="T37" s="101"/>
      <c r="U37" s="101"/>
      <c r="V37" s="101"/>
      <c r="W37" s="102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65"/>
      <c r="L38" s="65"/>
      <c r="M38" s="65"/>
      <c r="N38" s="65"/>
      <c r="O38" s="82"/>
      <c r="P38" s="84"/>
      <c r="Q38" s="87"/>
      <c r="R38" s="101"/>
      <c r="S38" s="101"/>
      <c r="T38" s="101"/>
      <c r="U38" s="101"/>
      <c r="V38" s="101"/>
      <c r="W38" s="102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65"/>
      <c r="L39" s="65"/>
      <c r="M39" s="65"/>
      <c r="N39" s="65"/>
      <c r="O39" s="82"/>
      <c r="P39" s="84"/>
      <c r="Q39" s="87"/>
      <c r="R39" s="101"/>
      <c r="S39" s="101"/>
      <c r="T39" s="101"/>
      <c r="U39" s="101"/>
      <c r="V39" s="101"/>
      <c r="W39" s="102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65"/>
      <c r="L40" s="65"/>
      <c r="M40" s="65"/>
      <c r="N40" s="65"/>
      <c r="O40" s="82"/>
      <c r="P40" s="84"/>
      <c r="Q40" s="87"/>
      <c r="R40" s="101"/>
      <c r="S40" s="101"/>
      <c r="T40" s="101"/>
      <c r="U40" s="101"/>
      <c r="V40" s="101"/>
      <c r="W40" s="102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65"/>
      <c r="L41" s="65"/>
      <c r="M41" s="65"/>
      <c r="N41" s="65"/>
      <c r="O41" s="82"/>
      <c r="P41" s="84"/>
      <c r="Q41" s="87"/>
      <c r="R41" s="101"/>
      <c r="S41" s="101"/>
      <c r="T41" s="101"/>
      <c r="U41" s="101"/>
      <c r="V41" s="101"/>
      <c r="W41" s="102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65"/>
      <c r="L42" s="65"/>
      <c r="M42" s="65"/>
      <c r="N42" s="65"/>
      <c r="O42" s="82"/>
      <c r="P42" s="84"/>
      <c r="Q42" s="87"/>
      <c r="R42" s="101"/>
      <c r="S42" s="101"/>
      <c r="T42" s="101"/>
      <c r="U42" s="101"/>
      <c r="V42" s="101"/>
      <c r="W42" s="102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65"/>
      <c r="L43" s="65"/>
      <c r="M43" s="65"/>
      <c r="N43" s="65"/>
      <c r="O43" s="82"/>
      <c r="P43" s="84"/>
      <c r="Q43" s="87"/>
      <c r="R43" s="106"/>
      <c r="S43" s="106"/>
      <c r="T43" s="107"/>
      <c r="U43" s="108"/>
      <c r="V43" s="107"/>
      <c r="W43" s="109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65"/>
      <c r="L44" s="65"/>
      <c r="M44" s="65"/>
      <c r="N44" s="65"/>
      <c r="O44" s="82"/>
      <c r="P44" s="84"/>
      <c r="Q44" s="87"/>
      <c r="R44" s="101"/>
      <c r="S44" s="101"/>
      <c r="T44" s="108"/>
      <c r="U44" s="108"/>
      <c r="V44" s="108"/>
      <c r="W44" s="109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65"/>
      <c r="L45" s="65"/>
      <c r="M45" s="65"/>
      <c r="N45" s="65"/>
      <c r="O45" s="82"/>
      <c r="P45" s="84"/>
      <c r="Q45" s="87"/>
      <c r="R45" s="101"/>
      <c r="S45" s="101"/>
      <c r="T45" s="108"/>
      <c r="U45" s="108"/>
      <c r="V45" s="108"/>
      <c r="W45" s="109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65"/>
      <c r="L46" s="65"/>
      <c r="M46" s="65"/>
      <c r="N46" s="65"/>
      <c r="O46" s="82"/>
      <c r="P46" s="84"/>
      <c r="Q46" s="87"/>
      <c r="R46" s="101"/>
      <c r="S46" s="101"/>
      <c r="T46" s="108"/>
      <c r="U46" s="108"/>
      <c r="V46" s="108"/>
      <c r="W46" s="109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65"/>
      <c r="L47" s="65"/>
      <c r="M47" s="65"/>
      <c r="N47" s="65"/>
      <c r="O47" s="82"/>
      <c r="P47" s="84"/>
      <c r="Q47" s="87"/>
      <c r="R47" s="101"/>
      <c r="S47" s="101"/>
      <c r="T47" s="106"/>
      <c r="U47" s="106"/>
      <c r="V47" s="106"/>
      <c r="W47" s="110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65"/>
      <c r="L48" s="65"/>
      <c r="M48" s="65"/>
      <c r="N48" s="65"/>
      <c r="O48" s="82"/>
      <c r="P48" s="84"/>
      <c r="Q48" s="87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65"/>
      <c r="L49" s="65"/>
      <c r="M49" s="65"/>
      <c r="N49" s="65"/>
      <c r="O49" s="82"/>
      <c r="P49" s="84"/>
      <c r="Q49" s="87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65"/>
      <c r="I50" s="56"/>
      <c r="J50" s="138"/>
      <c r="K50" s="65"/>
      <c r="L50" s="65"/>
      <c r="M50" s="65"/>
      <c r="N50" s="65"/>
      <c r="O50" s="65"/>
      <c r="P50" s="4"/>
      <c r="Q50" s="87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65"/>
      <c r="I51" s="56"/>
      <c r="J51" s="138"/>
      <c r="K51" s="65"/>
      <c r="L51" s="65"/>
      <c r="M51" s="65"/>
      <c r="N51" s="65"/>
      <c r="O51" s="65"/>
      <c r="P51" s="4"/>
      <c r="Q51" s="87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65"/>
      <c r="I52" s="56"/>
      <c r="J52" s="138"/>
      <c r="K52" s="65"/>
      <c r="L52" s="65"/>
      <c r="M52" s="65"/>
      <c r="N52" s="65"/>
      <c r="O52" s="65"/>
      <c r="P52" s="4"/>
      <c r="Q52" s="87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65"/>
      <c r="I53" s="56"/>
      <c r="J53" s="138"/>
      <c r="K53" s="65"/>
      <c r="L53" s="65"/>
      <c r="M53" s="65"/>
      <c r="N53" s="65"/>
      <c r="O53" s="65"/>
      <c r="P53" s="4"/>
      <c r="Q53" s="87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72"/>
      <c r="D54" s="57"/>
      <c r="E54" s="85"/>
      <c r="F54" s="85"/>
      <c r="G54" s="86"/>
      <c r="H54" s="59"/>
      <c r="I54" s="57"/>
      <c r="J54" s="139"/>
      <c r="K54" s="59"/>
      <c r="L54" s="59"/>
      <c r="M54" s="59"/>
      <c r="N54" s="59"/>
      <c r="O54" s="59"/>
      <c r="P54" s="60"/>
      <c r="Q54" s="88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61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62"/>
    </row>
    <row r="56" spans="1:24" s="18" customFormat="1" ht="19.5" customHeight="1">
      <c r="A56" s="58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C3:G3"/>
    <mergeCell ref="T55:U55"/>
    <mergeCell ref="V55:W55"/>
    <mergeCell ref="B56:H56"/>
    <mergeCell ref="I56:K56"/>
    <mergeCell ref="L56:Q56"/>
    <mergeCell ref="R56:W56"/>
    <mergeCell ref="A42:A54"/>
    <mergeCell ref="X42:X54"/>
    <mergeCell ref="T48:W51"/>
    <mergeCell ref="U52:V52"/>
    <mergeCell ref="T53:T54"/>
    <mergeCell ref="U53:V54"/>
    <mergeCell ref="W53:W54"/>
    <mergeCell ref="J3:J4"/>
    <mergeCell ref="X29:X41"/>
    <mergeCell ref="A29:A41"/>
    <mergeCell ref="A16:A28"/>
    <mergeCell ref="X16:X28"/>
    <mergeCell ref="X3:X15"/>
    <mergeCell ref="K3:K4"/>
    <mergeCell ref="Q3:Q4"/>
    <mergeCell ref="P3:P4"/>
    <mergeCell ref="A3:A15"/>
    <mergeCell ref="B1:H1"/>
    <mergeCell ref="I1:K1"/>
    <mergeCell ref="L1:Q1"/>
    <mergeCell ref="R1:W1"/>
    <mergeCell ref="L3:L4"/>
    <mergeCell ref="M3:M4"/>
    <mergeCell ref="N3:N4"/>
    <mergeCell ref="O3:O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5" width="6.7109375" style="135" customWidth="1"/>
    <col min="6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93" customWidth="1"/>
    <col min="11" max="13" width="12.7109375" style="50" customWidth="1"/>
    <col min="14" max="14" width="12.7109375" style="93" customWidth="1"/>
    <col min="15" max="16" width="12.7109375" style="50" customWidth="1"/>
    <col min="17" max="18" width="16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64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61"/>
      <c r="B2" s="10"/>
      <c r="C2" s="67"/>
      <c r="D2" s="66"/>
      <c r="E2" s="130"/>
      <c r="F2" s="28"/>
      <c r="G2" s="75"/>
      <c r="H2" s="67"/>
      <c r="I2" s="66"/>
      <c r="J2" s="89"/>
      <c r="K2" s="67"/>
      <c r="L2" s="67"/>
      <c r="M2" s="67"/>
      <c r="N2" s="89"/>
      <c r="O2" s="70"/>
      <c r="P2" s="70"/>
      <c r="Q2" s="70"/>
      <c r="R2" s="67"/>
      <c r="S2" s="67"/>
      <c r="T2" s="67"/>
      <c r="U2" s="67"/>
      <c r="V2" s="67"/>
      <c r="W2" s="71"/>
      <c r="X2" s="62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65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68"/>
      <c r="S3" s="68"/>
      <c r="T3" s="68"/>
      <c r="U3" s="68"/>
      <c r="V3" s="68"/>
      <c r="W3" s="63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68"/>
      <c r="G4" s="76"/>
      <c r="H4" s="241"/>
      <c r="I4" s="243"/>
      <c r="J4" s="266"/>
      <c r="K4" s="247"/>
      <c r="L4" s="247"/>
      <c r="M4" s="247"/>
      <c r="N4" s="249"/>
      <c r="O4" s="171"/>
      <c r="P4" s="251"/>
      <c r="Q4" s="251"/>
      <c r="R4" s="13"/>
      <c r="S4" s="101"/>
      <c r="T4" s="101"/>
      <c r="U4" s="101"/>
      <c r="V4" s="101"/>
      <c r="W4" s="102"/>
      <c r="X4" s="176"/>
    </row>
    <row r="5" spans="1:24" ht="19.5" customHeight="1">
      <c r="A5" s="161"/>
      <c r="B5" s="12"/>
      <c r="C5" s="73" t="s">
        <v>41</v>
      </c>
      <c r="D5" s="80" t="s">
        <v>27</v>
      </c>
      <c r="E5" s="81" t="s">
        <v>39</v>
      </c>
      <c r="F5" s="80"/>
      <c r="G5" s="81"/>
      <c r="H5" s="79" t="s">
        <v>36</v>
      </c>
      <c r="I5" s="56" t="s">
        <v>42</v>
      </c>
      <c r="J5" s="90">
        <v>0.25</v>
      </c>
      <c r="K5" s="65">
        <v>0.245</v>
      </c>
      <c r="L5" s="65">
        <v>0.4375</v>
      </c>
      <c r="M5" s="65">
        <v>0.163</v>
      </c>
      <c r="N5" s="90"/>
      <c r="O5" s="82"/>
      <c r="P5" s="84">
        <v>0.375</v>
      </c>
      <c r="Q5" s="87" t="str">
        <f>CONCATENATE(C5,"-",E5)</f>
        <v>MS90726-1</v>
      </c>
      <c r="R5" s="13" t="str">
        <f>CONCATENATE(Q5,".prt")</f>
        <v>MS90726-1.prt</v>
      </c>
      <c r="S5" s="136">
        <f>J5</f>
        <v>0.25</v>
      </c>
      <c r="T5" s="101">
        <f>L5</f>
        <v>0.4375</v>
      </c>
      <c r="U5" s="101">
        <f>M5</f>
        <v>0.163</v>
      </c>
      <c r="V5" s="136">
        <f>P5</f>
        <v>0.375</v>
      </c>
      <c r="W5" s="102"/>
      <c r="X5" s="176"/>
    </row>
    <row r="6" spans="1:24" ht="19.5" customHeight="1">
      <c r="A6" s="161"/>
      <c r="B6" s="12"/>
      <c r="C6" s="73" t="s">
        <v>41</v>
      </c>
      <c r="D6" s="80" t="s">
        <v>27</v>
      </c>
      <c r="E6" s="81">
        <f>E5+1</f>
        <v>2</v>
      </c>
      <c r="F6" s="80"/>
      <c r="G6" s="81"/>
      <c r="H6" s="79" t="s">
        <v>36</v>
      </c>
      <c r="I6" s="56" t="s">
        <v>42</v>
      </c>
      <c r="J6" s="90">
        <v>0.25</v>
      </c>
      <c r="K6" s="160">
        <v>0.245</v>
      </c>
      <c r="L6" s="160">
        <v>0.4375</v>
      </c>
      <c r="M6" s="160">
        <v>0.163</v>
      </c>
      <c r="N6" s="90"/>
      <c r="O6" s="82"/>
      <c r="P6" s="84">
        <v>0.438</v>
      </c>
      <c r="Q6" s="99" t="str">
        <f aca="true" t="shared" si="0" ref="Q6:Q30">CONCATENATE(C6,"-",E6)</f>
        <v>MS90726-2</v>
      </c>
      <c r="R6" s="13" t="str">
        <f aca="true" t="shared" si="1" ref="R6:R30">CONCATENATE(Q6,".prt")</f>
        <v>MS90726-2.prt</v>
      </c>
      <c r="S6" s="136">
        <f aca="true" t="shared" si="2" ref="S6:S30">J6</f>
        <v>0.25</v>
      </c>
      <c r="T6" s="101">
        <f aca="true" t="shared" si="3" ref="T6:T30">L6</f>
        <v>0.4375</v>
      </c>
      <c r="U6" s="101">
        <f aca="true" t="shared" si="4" ref="U6:U30">M6</f>
        <v>0.163</v>
      </c>
      <c r="V6" s="136">
        <f aca="true" t="shared" si="5" ref="V6:V30">P6</f>
        <v>0.438</v>
      </c>
      <c r="W6" s="102"/>
      <c r="X6" s="176"/>
    </row>
    <row r="7" spans="1:24" ht="19.5" customHeight="1">
      <c r="A7" s="161"/>
      <c r="B7" s="12"/>
      <c r="C7" s="73" t="s">
        <v>41</v>
      </c>
      <c r="D7" s="80" t="s">
        <v>27</v>
      </c>
      <c r="E7" s="81">
        <f aca="true" t="shared" si="6" ref="E7:E29">E6+1</f>
        <v>3</v>
      </c>
      <c r="F7" s="80"/>
      <c r="G7" s="81"/>
      <c r="H7" s="79" t="s">
        <v>36</v>
      </c>
      <c r="I7" s="56" t="s">
        <v>42</v>
      </c>
      <c r="J7" s="90">
        <v>0.25</v>
      </c>
      <c r="K7" s="160">
        <v>0.245</v>
      </c>
      <c r="L7" s="160">
        <v>0.4375</v>
      </c>
      <c r="M7" s="160">
        <v>0.163</v>
      </c>
      <c r="N7" s="90"/>
      <c r="O7" s="82"/>
      <c r="P7" s="84">
        <v>0.5</v>
      </c>
      <c r="Q7" s="99" t="str">
        <f t="shared" si="0"/>
        <v>MS90726-3</v>
      </c>
      <c r="R7" s="13" t="str">
        <f t="shared" si="1"/>
        <v>MS90726-3.prt</v>
      </c>
      <c r="S7" s="136">
        <f t="shared" si="2"/>
        <v>0.25</v>
      </c>
      <c r="T7" s="101">
        <f t="shared" si="3"/>
        <v>0.4375</v>
      </c>
      <c r="U7" s="101">
        <f t="shared" si="4"/>
        <v>0.163</v>
      </c>
      <c r="V7" s="136">
        <f t="shared" si="5"/>
        <v>0.5</v>
      </c>
      <c r="W7" s="102"/>
      <c r="X7" s="176"/>
    </row>
    <row r="8" spans="1:24" ht="19.5" customHeight="1">
      <c r="A8" s="161"/>
      <c r="B8" s="12"/>
      <c r="C8" s="73" t="s">
        <v>41</v>
      </c>
      <c r="D8" s="80" t="s">
        <v>27</v>
      </c>
      <c r="E8" s="81">
        <f t="shared" si="6"/>
        <v>4</v>
      </c>
      <c r="F8" s="80"/>
      <c r="G8" s="81"/>
      <c r="H8" s="79" t="s">
        <v>36</v>
      </c>
      <c r="I8" s="56" t="s">
        <v>42</v>
      </c>
      <c r="J8" s="90">
        <v>0.25</v>
      </c>
      <c r="K8" s="160">
        <v>0.245</v>
      </c>
      <c r="L8" s="160">
        <v>0.4375</v>
      </c>
      <c r="M8" s="160">
        <v>0.163</v>
      </c>
      <c r="N8" s="90"/>
      <c r="O8" s="82"/>
      <c r="P8" s="84">
        <v>0.562</v>
      </c>
      <c r="Q8" s="99" t="str">
        <f t="shared" si="0"/>
        <v>MS90726-4</v>
      </c>
      <c r="R8" s="13" t="str">
        <f t="shared" si="1"/>
        <v>MS90726-4.prt</v>
      </c>
      <c r="S8" s="136">
        <f t="shared" si="2"/>
        <v>0.25</v>
      </c>
      <c r="T8" s="101">
        <f t="shared" si="3"/>
        <v>0.4375</v>
      </c>
      <c r="U8" s="101">
        <f t="shared" si="4"/>
        <v>0.163</v>
      </c>
      <c r="V8" s="136">
        <f t="shared" si="5"/>
        <v>0.562</v>
      </c>
      <c r="W8" s="102"/>
      <c r="X8" s="176"/>
    </row>
    <row r="9" spans="1:24" ht="19.5" customHeight="1">
      <c r="A9" s="161"/>
      <c r="B9" s="12"/>
      <c r="C9" s="73" t="s">
        <v>41</v>
      </c>
      <c r="D9" s="80" t="s">
        <v>27</v>
      </c>
      <c r="E9" s="81">
        <f t="shared" si="6"/>
        <v>5</v>
      </c>
      <c r="F9" s="80"/>
      <c r="G9" s="81"/>
      <c r="H9" s="79" t="s">
        <v>36</v>
      </c>
      <c r="I9" s="56" t="s">
        <v>42</v>
      </c>
      <c r="J9" s="90">
        <v>0.25</v>
      </c>
      <c r="K9" s="160">
        <v>0.245</v>
      </c>
      <c r="L9" s="160">
        <v>0.4375</v>
      </c>
      <c r="M9" s="160">
        <v>0.163</v>
      </c>
      <c r="N9" s="90"/>
      <c r="O9" s="82"/>
      <c r="P9" s="84">
        <v>0.625</v>
      </c>
      <c r="Q9" s="99" t="str">
        <f t="shared" si="0"/>
        <v>MS90726-5</v>
      </c>
      <c r="R9" s="13" t="str">
        <f t="shared" si="1"/>
        <v>MS90726-5.prt</v>
      </c>
      <c r="S9" s="136">
        <f t="shared" si="2"/>
        <v>0.25</v>
      </c>
      <c r="T9" s="101">
        <f t="shared" si="3"/>
        <v>0.4375</v>
      </c>
      <c r="U9" s="101">
        <f t="shared" si="4"/>
        <v>0.163</v>
      </c>
      <c r="V9" s="136">
        <f t="shared" si="5"/>
        <v>0.625</v>
      </c>
      <c r="W9" s="102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f t="shared" si="6"/>
        <v>6</v>
      </c>
      <c r="F10" s="80"/>
      <c r="G10" s="81"/>
      <c r="H10" s="79" t="s">
        <v>36</v>
      </c>
      <c r="I10" s="56" t="s">
        <v>42</v>
      </c>
      <c r="J10" s="90">
        <v>0.25</v>
      </c>
      <c r="K10" s="160">
        <v>0.245</v>
      </c>
      <c r="L10" s="160">
        <v>0.4375</v>
      </c>
      <c r="M10" s="160">
        <v>0.163</v>
      </c>
      <c r="N10" s="90"/>
      <c r="O10" s="82"/>
      <c r="P10" s="84">
        <v>0.75</v>
      </c>
      <c r="Q10" s="99" t="str">
        <f t="shared" si="0"/>
        <v>MS90726-6</v>
      </c>
      <c r="R10" s="13" t="str">
        <f t="shared" si="1"/>
        <v>MS90726-6.prt</v>
      </c>
      <c r="S10" s="136">
        <f t="shared" si="2"/>
        <v>0.25</v>
      </c>
      <c r="T10" s="101">
        <f t="shared" si="3"/>
        <v>0.4375</v>
      </c>
      <c r="U10" s="101">
        <f t="shared" si="4"/>
        <v>0.163</v>
      </c>
      <c r="V10" s="136">
        <f t="shared" si="5"/>
        <v>0.75</v>
      </c>
      <c r="W10" s="102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t="shared" si="6"/>
        <v>7</v>
      </c>
      <c r="F11" s="80"/>
      <c r="G11" s="81"/>
      <c r="H11" s="79" t="s">
        <v>36</v>
      </c>
      <c r="I11" s="56" t="s">
        <v>42</v>
      </c>
      <c r="J11" s="90">
        <v>0.25</v>
      </c>
      <c r="K11" s="160">
        <v>0.245</v>
      </c>
      <c r="L11" s="160">
        <v>0.4375</v>
      </c>
      <c r="M11" s="160">
        <v>0.163</v>
      </c>
      <c r="N11" s="90"/>
      <c r="O11" s="82"/>
      <c r="P11" s="84">
        <v>0.875</v>
      </c>
      <c r="Q11" s="99" t="str">
        <f t="shared" si="0"/>
        <v>MS90726-7</v>
      </c>
      <c r="R11" s="13" t="str">
        <f t="shared" si="1"/>
        <v>MS90726-7.prt</v>
      </c>
      <c r="S11" s="136">
        <f t="shared" si="2"/>
        <v>0.25</v>
      </c>
      <c r="T11" s="101">
        <f t="shared" si="3"/>
        <v>0.4375</v>
      </c>
      <c r="U11" s="101">
        <f t="shared" si="4"/>
        <v>0.163</v>
      </c>
      <c r="V11" s="136">
        <f t="shared" si="5"/>
        <v>0.875</v>
      </c>
      <c r="W11" s="102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6"/>
        <v>8</v>
      </c>
      <c r="F12" s="80"/>
      <c r="G12" s="81"/>
      <c r="H12" s="79" t="s">
        <v>36</v>
      </c>
      <c r="I12" s="56" t="s">
        <v>42</v>
      </c>
      <c r="J12" s="90">
        <v>0.25</v>
      </c>
      <c r="K12" s="160">
        <v>0.245</v>
      </c>
      <c r="L12" s="160">
        <v>0.4375</v>
      </c>
      <c r="M12" s="160">
        <v>0.163</v>
      </c>
      <c r="N12" s="90"/>
      <c r="O12" s="82"/>
      <c r="P12" s="84">
        <v>1</v>
      </c>
      <c r="Q12" s="99" t="str">
        <f t="shared" si="0"/>
        <v>MS90726-8</v>
      </c>
      <c r="R12" s="13" t="str">
        <f t="shared" si="1"/>
        <v>MS90726-8.prt</v>
      </c>
      <c r="S12" s="136">
        <f t="shared" si="2"/>
        <v>0.25</v>
      </c>
      <c r="T12" s="101">
        <f t="shared" si="3"/>
        <v>0.4375</v>
      </c>
      <c r="U12" s="101">
        <f t="shared" si="4"/>
        <v>0.163</v>
      </c>
      <c r="V12" s="136">
        <f t="shared" si="5"/>
        <v>1</v>
      </c>
      <c r="W12" s="102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6"/>
        <v>9</v>
      </c>
      <c r="F13" s="80"/>
      <c r="G13" s="81"/>
      <c r="H13" s="79" t="s">
        <v>36</v>
      </c>
      <c r="I13" s="56" t="s">
        <v>42</v>
      </c>
      <c r="J13" s="90">
        <v>0.25</v>
      </c>
      <c r="K13" s="160">
        <v>0.245</v>
      </c>
      <c r="L13" s="160">
        <v>0.4375</v>
      </c>
      <c r="M13" s="160">
        <v>0.163</v>
      </c>
      <c r="N13" s="90"/>
      <c r="O13" s="82"/>
      <c r="P13" s="84">
        <v>1.125</v>
      </c>
      <c r="Q13" s="99" t="str">
        <f t="shared" si="0"/>
        <v>MS90726-9</v>
      </c>
      <c r="R13" s="13" t="str">
        <f t="shared" si="1"/>
        <v>MS90726-9.prt</v>
      </c>
      <c r="S13" s="136">
        <f t="shared" si="2"/>
        <v>0.25</v>
      </c>
      <c r="T13" s="101">
        <f t="shared" si="3"/>
        <v>0.4375</v>
      </c>
      <c r="U13" s="101">
        <f t="shared" si="4"/>
        <v>0.163</v>
      </c>
      <c r="V13" s="136">
        <f t="shared" si="5"/>
        <v>1.125</v>
      </c>
      <c r="W13" s="102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6"/>
        <v>10</v>
      </c>
      <c r="F14" s="80"/>
      <c r="G14" s="81"/>
      <c r="H14" s="79" t="s">
        <v>36</v>
      </c>
      <c r="I14" s="56" t="s">
        <v>42</v>
      </c>
      <c r="J14" s="90">
        <v>0.25</v>
      </c>
      <c r="K14" s="160">
        <v>0.245</v>
      </c>
      <c r="L14" s="160">
        <v>0.4375</v>
      </c>
      <c r="M14" s="160">
        <v>0.163</v>
      </c>
      <c r="N14" s="90"/>
      <c r="O14" s="82"/>
      <c r="P14" s="84">
        <v>1.25</v>
      </c>
      <c r="Q14" s="99" t="str">
        <f t="shared" si="0"/>
        <v>MS90726-10</v>
      </c>
      <c r="R14" s="13" t="str">
        <f t="shared" si="1"/>
        <v>MS90726-10.prt</v>
      </c>
      <c r="S14" s="136">
        <f t="shared" si="2"/>
        <v>0.25</v>
      </c>
      <c r="T14" s="101">
        <f t="shared" si="3"/>
        <v>0.4375</v>
      </c>
      <c r="U14" s="101">
        <f t="shared" si="4"/>
        <v>0.163</v>
      </c>
      <c r="V14" s="136">
        <f t="shared" si="5"/>
        <v>1.25</v>
      </c>
      <c r="W14" s="102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6"/>
        <v>11</v>
      </c>
      <c r="F15" s="80"/>
      <c r="G15" s="81"/>
      <c r="H15" s="79" t="s">
        <v>36</v>
      </c>
      <c r="I15" s="56" t="s">
        <v>42</v>
      </c>
      <c r="J15" s="90">
        <v>0.25</v>
      </c>
      <c r="K15" s="160">
        <v>0.245</v>
      </c>
      <c r="L15" s="160">
        <v>0.4375</v>
      </c>
      <c r="M15" s="160">
        <v>0.163</v>
      </c>
      <c r="N15" s="90"/>
      <c r="O15" s="82"/>
      <c r="P15" s="84">
        <v>1.375</v>
      </c>
      <c r="Q15" s="99" t="str">
        <f t="shared" si="0"/>
        <v>MS90726-11</v>
      </c>
      <c r="R15" s="13" t="str">
        <f t="shared" si="1"/>
        <v>MS90726-11.prt</v>
      </c>
      <c r="S15" s="136">
        <f t="shared" si="2"/>
        <v>0.25</v>
      </c>
      <c r="T15" s="101">
        <f t="shared" si="3"/>
        <v>0.4375</v>
      </c>
      <c r="U15" s="101">
        <f t="shared" si="4"/>
        <v>0.163</v>
      </c>
      <c r="V15" s="136">
        <f t="shared" si="5"/>
        <v>1.375</v>
      </c>
      <c r="W15" s="102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6"/>
        <v>12</v>
      </c>
      <c r="F16" s="80"/>
      <c r="G16" s="81"/>
      <c r="H16" s="79" t="s">
        <v>36</v>
      </c>
      <c r="I16" s="56" t="s">
        <v>42</v>
      </c>
      <c r="J16" s="90">
        <v>0.25</v>
      </c>
      <c r="K16" s="160">
        <v>0.245</v>
      </c>
      <c r="L16" s="160">
        <v>0.4375</v>
      </c>
      <c r="M16" s="160">
        <v>0.163</v>
      </c>
      <c r="N16" s="90"/>
      <c r="O16" s="82"/>
      <c r="P16" s="84">
        <v>1.5</v>
      </c>
      <c r="Q16" s="99" t="str">
        <f t="shared" si="0"/>
        <v>MS90726-12</v>
      </c>
      <c r="R16" s="13" t="str">
        <f t="shared" si="1"/>
        <v>MS90726-12.prt</v>
      </c>
      <c r="S16" s="136">
        <f t="shared" si="2"/>
        <v>0.25</v>
      </c>
      <c r="T16" s="101">
        <f t="shared" si="3"/>
        <v>0.4375</v>
      </c>
      <c r="U16" s="101">
        <f t="shared" si="4"/>
        <v>0.163</v>
      </c>
      <c r="V16" s="136">
        <f t="shared" si="5"/>
        <v>1.5</v>
      </c>
      <c r="W16" s="102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6"/>
        <v>13</v>
      </c>
      <c r="F17" s="80"/>
      <c r="G17" s="81"/>
      <c r="H17" s="79" t="s">
        <v>36</v>
      </c>
      <c r="I17" s="56" t="s">
        <v>42</v>
      </c>
      <c r="J17" s="90">
        <v>0.25</v>
      </c>
      <c r="K17" s="160">
        <v>0.245</v>
      </c>
      <c r="L17" s="160">
        <v>0.4375</v>
      </c>
      <c r="M17" s="160">
        <v>0.163</v>
      </c>
      <c r="N17" s="90"/>
      <c r="O17" s="82"/>
      <c r="P17" s="84">
        <v>1.75</v>
      </c>
      <c r="Q17" s="99" t="str">
        <f t="shared" si="0"/>
        <v>MS90726-13</v>
      </c>
      <c r="R17" s="13" t="str">
        <f t="shared" si="1"/>
        <v>MS90726-13.prt</v>
      </c>
      <c r="S17" s="136">
        <f t="shared" si="2"/>
        <v>0.25</v>
      </c>
      <c r="T17" s="101">
        <f t="shared" si="3"/>
        <v>0.4375</v>
      </c>
      <c r="U17" s="101">
        <f t="shared" si="4"/>
        <v>0.163</v>
      </c>
      <c r="V17" s="136">
        <f t="shared" si="5"/>
        <v>1.75</v>
      </c>
      <c r="W17" s="102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6"/>
        <v>14</v>
      </c>
      <c r="F18" s="80"/>
      <c r="G18" s="81"/>
      <c r="H18" s="79" t="s">
        <v>36</v>
      </c>
      <c r="I18" s="56" t="s">
        <v>42</v>
      </c>
      <c r="J18" s="90">
        <v>0.25</v>
      </c>
      <c r="K18" s="160">
        <v>0.245</v>
      </c>
      <c r="L18" s="160">
        <v>0.4375</v>
      </c>
      <c r="M18" s="160">
        <v>0.163</v>
      </c>
      <c r="N18" s="90"/>
      <c r="O18" s="82"/>
      <c r="P18" s="84">
        <v>2</v>
      </c>
      <c r="Q18" s="99" t="str">
        <f t="shared" si="0"/>
        <v>MS90726-14</v>
      </c>
      <c r="R18" s="13" t="str">
        <f t="shared" si="1"/>
        <v>MS90726-14.prt</v>
      </c>
      <c r="S18" s="136">
        <f t="shared" si="2"/>
        <v>0.25</v>
      </c>
      <c r="T18" s="101">
        <f t="shared" si="3"/>
        <v>0.4375</v>
      </c>
      <c r="U18" s="101">
        <f t="shared" si="4"/>
        <v>0.163</v>
      </c>
      <c r="V18" s="136">
        <f t="shared" si="5"/>
        <v>2</v>
      </c>
      <c r="W18" s="102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6"/>
        <v>15</v>
      </c>
      <c r="F19" s="80"/>
      <c r="G19" s="81"/>
      <c r="H19" s="79" t="s">
        <v>36</v>
      </c>
      <c r="I19" s="56" t="s">
        <v>42</v>
      </c>
      <c r="J19" s="90">
        <v>0.25</v>
      </c>
      <c r="K19" s="160">
        <v>0.245</v>
      </c>
      <c r="L19" s="160">
        <v>0.4375</v>
      </c>
      <c r="M19" s="160">
        <v>0.163</v>
      </c>
      <c r="N19" s="90"/>
      <c r="O19" s="82"/>
      <c r="P19" s="84">
        <v>2.25</v>
      </c>
      <c r="Q19" s="99" t="str">
        <f t="shared" si="0"/>
        <v>MS90726-15</v>
      </c>
      <c r="R19" s="13" t="str">
        <f t="shared" si="1"/>
        <v>MS90726-15.prt</v>
      </c>
      <c r="S19" s="136">
        <f t="shared" si="2"/>
        <v>0.25</v>
      </c>
      <c r="T19" s="101">
        <f t="shared" si="3"/>
        <v>0.4375</v>
      </c>
      <c r="U19" s="101">
        <f t="shared" si="4"/>
        <v>0.163</v>
      </c>
      <c r="V19" s="136">
        <f t="shared" si="5"/>
        <v>2.25</v>
      </c>
      <c r="W19" s="102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6"/>
        <v>16</v>
      </c>
      <c r="F20" s="80"/>
      <c r="G20" s="81"/>
      <c r="H20" s="79" t="s">
        <v>36</v>
      </c>
      <c r="I20" s="56" t="s">
        <v>42</v>
      </c>
      <c r="J20" s="90">
        <v>0.25</v>
      </c>
      <c r="K20" s="160">
        <v>0.245</v>
      </c>
      <c r="L20" s="160">
        <v>0.4375</v>
      </c>
      <c r="M20" s="160">
        <v>0.163</v>
      </c>
      <c r="N20" s="90"/>
      <c r="O20" s="82"/>
      <c r="P20" s="84">
        <v>2.5</v>
      </c>
      <c r="Q20" s="99" t="str">
        <f t="shared" si="0"/>
        <v>MS90726-16</v>
      </c>
      <c r="R20" s="13" t="str">
        <f t="shared" si="1"/>
        <v>MS90726-16.prt</v>
      </c>
      <c r="S20" s="136">
        <f t="shared" si="2"/>
        <v>0.25</v>
      </c>
      <c r="T20" s="101">
        <f t="shared" si="3"/>
        <v>0.4375</v>
      </c>
      <c r="U20" s="101">
        <f t="shared" si="4"/>
        <v>0.163</v>
      </c>
      <c r="V20" s="136">
        <f t="shared" si="5"/>
        <v>2.5</v>
      </c>
      <c r="W20" s="102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6"/>
        <v>17</v>
      </c>
      <c r="F21" s="80"/>
      <c r="G21" s="81"/>
      <c r="H21" s="79" t="s">
        <v>36</v>
      </c>
      <c r="I21" s="56" t="s">
        <v>42</v>
      </c>
      <c r="J21" s="90">
        <v>0.25</v>
      </c>
      <c r="K21" s="160">
        <v>0.245</v>
      </c>
      <c r="L21" s="160">
        <v>0.4375</v>
      </c>
      <c r="M21" s="160">
        <v>0.163</v>
      </c>
      <c r="N21" s="90"/>
      <c r="O21" s="82"/>
      <c r="P21" s="84">
        <v>2.75</v>
      </c>
      <c r="Q21" s="99" t="str">
        <f t="shared" si="0"/>
        <v>MS90726-17</v>
      </c>
      <c r="R21" s="13" t="str">
        <f t="shared" si="1"/>
        <v>MS90726-17.prt</v>
      </c>
      <c r="S21" s="136">
        <f t="shared" si="2"/>
        <v>0.25</v>
      </c>
      <c r="T21" s="101">
        <f t="shared" si="3"/>
        <v>0.4375</v>
      </c>
      <c r="U21" s="101">
        <f t="shared" si="4"/>
        <v>0.163</v>
      </c>
      <c r="V21" s="136">
        <f t="shared" si="5"/>
        <v>2.75</v>
      </c>
      <c r="W21" s="102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6"/>
        <v>18</v>
      </c>
      <c r="F22" s="80"/>
      <c r="G22" s="81"/>
      <c r="H22" s="79" t="s">
        <v>36</v>
      </c>
      <c r="I22" s="56" t="s">
        <v>42</v>
      </c>
      <c r="J22" s="90">
        <v>0.25</v>
      </c>
      <c r="K22" s="160">
        <v>0.245</v>
      </c>
      <c r="L22" s="160">
        <v>0.4375</v>
      </c>
      <c r="M22" s="160">
        <v>0.163</v>
      </c>
      <c r="N22" s="90"/>
      <c r="O22" s="82"/>
      <c r="P22" s="84">
        <v>3</v>
      </c>
      <c r="Q22" s="99" t="str">
        <f t="shared" si="0"/>
        <v>MS90726-18</v>
      </c>
      <c r="R22" s="13" t="str">
        <f t="shared" si="1"/>
        <v>MS90726-18.prt</v>
      </c>
      <c r="S22" s="136">
        <f t="shared" si="2"/>
        <v>0.25</v>
      </c>
      <c r="T22" s="101">
        <f t="shared" si="3"/>
        <v>0.4375</v>
      </c>
      <c r="U22" s="101">
        <f t="shared" si="4"/>
        <v>0.163</v>
      </c>
      <c r="V22" s="136">
        <f t="shared" si="5"/>
        <v>3</v>
      </c>
      <c r="W22" s="102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6"/>
        <v>19</v>
      </c>
      <c r="F23" s="80"/>
      <c r="G23" s="81"/>
      <c r="H23" s="79" t="s">
        <v>36</v>
      </c>
      <c r="I23" s="56" t="s">
        <v>42</v>
      </c>
      <c r="J23" s="90">
        <v>0.25</v>
      </c>
      <c r="K23" s="160">
        <v>0.245</v>
      </c>
      <c r="L23" s="160">
        <v>0.4375</v>
      </c>
      <c r="M23" s="160">
        <v>0.163</v>
      </c>
      <c r="N23" s="90"/>
      <c r="O23" s="82"/>
      <c r="P23" s="84">
        <v>3.25</v>
      </c>
      <c r="Q23" s="99" t="str">
        <f t="shared" si="0"/>
        <v>MS90726-19</v>
      </c>
      <c r="R23" s="13" t="str">
        <f t="shared" si="1"/>
        <v>MS90726-19.prt</v>
      </c>
      <c r="S23" s="136">
        <f t="shared" si="2"/>
        <v>0.25</v>
      </c>
      <c r="T23" s="101">
        <f t="shared" si="3"/>
        <v>0.4375</v>
      </c>
      <c r="U23" s="101">
        <f t="shared" si="4"/>
        <v>0.163</v>
      </c>
      <c r="V23" s="136">
        <f t="shared" si="5"/>
        <v>3.25</v>
      </c>
      <c r="W23" s="102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6"/>
        <v>20</v>
      </c>
      <c r="F24" s="80"/>
      <c r="G24" s="81"/>
      <c r="H24" s="79" t="s">
        <v>36</v>
      </c>
      <c r="I24" s="56" t="s">
        <v>42</v>
      </c>
      <c r="J24" s="90">
        <v>0.25</v>
      </c>
      <c r="K24" s="160">
        <v>0.245</v>
      </c>
      <c r="L24" s="160">
        <v>0.4375</v>
      </c>
      <c r="M24" s="160">
        <v>0.163</v>
      </c>
      <c r="N24" s="90"/>
      <c r="O24" s="82"/>
      <c r="P24" s="84">
        <v>3.5</v>
      </c>
      <c r="Q24" s="99" t="str">
        <f t="shared" si="0"/>
        <v>MS90726-20</v>
      </c>
      <c r="R24" s="13" t="str">
        <f t="shared" si="1"/>
        <v>MS90726-20.prt</v>
      </c>
      <c r="S24" s="136">
        <f t="shared" si="2"/>
        <v>0.25</v>
      </c>
      <c r="T24" s="101">
        <f t="shared" si="3"/>
        <v>0.4375</v>
      </c>
      <c r="U24" s="101">
        <f t="shared" si="4"/>
        <v>0.163</v>
      </c>
      <c r="V24" s="136">
        <f t="shared" si="5"/>
        <v>3.5</v>
      </c>
      <c r="W24" s="102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6"/>
        <v>21</v>
      </c>
      <c r="F25" s="80"/>
      <c r="G25" s="81"/>
      <c r="H25" s="79" t="s">
        <v>36</v>
      </c>
      <c r="I25" s="56" t="s">
        <v>42</v>
      </c>
      <c r="J25" s="90">
        <v>0.25</v>
      </c>
      <c r="K25" s="160">
        <v>0.245</v>
      </c>
      <c r="L25" s="160">
        <v>0.4375</v>
      </c>
      <c r="M25" s="160">
        <v>0.163</v>
      </c>
      <c r="N25" s="90"/>
      <c r="O25" s="82"/>
      <c r="P25" s="84">
        <v>3.75</v>
      </c>
      <c r="Q25" s="99" t="str">
        <f t="shared" si="0"/>
        <v>MS90726-21</v>
      </c>
      <c r="R25" s="13" t="str">
        <f t="shared" si="1"/>
        <v>MS90726-21.prt</v>
      </c>
      <c r="S25" s="136">
        <f t="shared" si="2"/>
        <v>0.25</v>
      </c>
      <c r="T25" s="101">
        <f t="shared" si="3"/>
        <v>0.4375</v>
      </c>
      <c r="U25" s="101">
        <f t="shared" si="4"/>
        <v>0.163</v>
      </c>
      <c r="V25" s="136">
        <f t="shared" si="5"/>
        <v>3.75</v>
      </c>
      <c r="W25" s="102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6"/>
        <v>22</v>
      </c>
      <c r="F26" s="80"/>
      <c r="G26" s="81"/>
      <c r="H26" s="79" t="s">
        <v>36</v>
      </c>
      <c r="I26" s="56" t="s">
        <v>42</v>
      </c>
      <c r="J26" s="90">
        <v>0.25</v>
      </c>
      <c r="K26" s="160">
        <v>0.245</v>
      </c>
      <c r="L26" s="160">
        <v>0.4375</v>
      </c>
      <c r="M26" s="160">
        <v>0.163</v>
      </c>
      <c r="N26" s="90"/>
      <c r="O26" s="82"/>
      <c r="P26" s="84">
        <v>4</v>
      </c>
      <c r="Q26" s="99" t="str">
        <f t="shared" si="0"/>
        <v>MS90726-22</v>
      </c>
      <c r="R26" s="13" t="str">
        <f t="shared" si="1"/>
        <v>MS90726-22.prt</v>
      </c>
      <c r="S26" s="136">
        <f t="shared" si="2"/>
        <v>0.25</v>
      </c>
      <c r="T26" s="101">
        <f t="shared" si="3"/>
        <v>0.4375</v>
      </c>
      <c r="U26" s="101">
        <f t="shared" si="4"/>
        <v>0.163</v>
      </c>
      <c r="V26" s="136">
        <f t="shared" si="5"/>
        <v>4</v>
      </c>
      <c r="W26" s="102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6"/>
        <v>23</v>
      </c>
      <c r="F27" s="80"/>
      <c r="G27" s="81"/>
      <c r="H27" s="79" t="s">
        <v>36</v>
      </c>
      <c r="I27" s="56" t="s">
        <v>42</v>
      </c>
      <c r="J27" s="90">
        <v>0.25</v>
      </c>
      <c r="K27" s="160">
        <v>0.245</v>
      </c>
      <c r="L27" s="160">
        <v>0.4375</v>
      </c>
      <c r="M27" s="160">
        <v>0.163</v>
      </c>
      <c r="N27" s="90"/>
      <c r="O27" s="82"/>
      <c r="P27" s="84">
        <v>4.25</v>
      </c>
      <c r="Q27" s="99" t="str">
        <f t="shared" si="0"/>
        <v>MS90726-23</v>
      </c>
      <c r="R27" s="13" t="str">
        <f t="shared" si="1"/>
        <v>MS90726-23.prt</v>
      </c>
      <c r="S27" s="136">
        <f t="shared" si="2"/>
        <v>0.25</v>
      </c>
      <c r="T27" s="101">
        <f t="shared" si="3"/>
        <v>0.4375</v>
      </c>
      <c r="U27" s="101">
        <f t="shared" si="4"/>
        <v>0.163</v>
      </c>
      <c r="V27" s="136">
        <f t="shared" si="5"/>
        <v>4.25</v>
      </c>
      <c r="W27" s="102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6"/>
        <v>24</v>
      </c>
      <c r="F28" s="80"/>
      <c r="G28" s="81"/>
      <c r="H28" s="79" t="s">
        <v>36</v>
      </c>
      <c r="I28" s="56" t="s">
        <v>42</v>
      </c>
      <c r="J28" s="90">
        <v>0.25</v>
      </c>
      <c r="K28" s="160">
        <v>0.245</v>
      </c>
      <c r="L28" s="160">
        <v>0.4375</v>
      </c>
      <c r="M28" s="160">
        <v>0.163</v>
      </c>
      <c r="N28" s="90"/>
      <c r="O28" s="82"/>
      <c r="P28" s="84">
        <v>4.5</v>
      </c>
      <c r="Q28" s="99" t="str">
        <f t="shared" si="0"/>
        <v>MS90726-24</v>
      </c>
      <c r="R28" s="13" t="str">
        <f t="shared" si="1"/>
        <v>MS90726-24.prt</v>
      </c>
      <c r="S28" s="136">
        <f t="shared" si="2"/>
        <v>0.25</v>
      </c>
      <c r="T28" s="101">
        <f t="shared" si="3"/>
        <v>0.4375</v>
      </c>
      <c r="U28" s="101">
        <f t="shared" si="4"/>
        <v>0.163</v>
      </c>
      <c r="V28" s="136">
        <f t="shared" si="5"/>
        <v>4.5</v>
      </c>
      <c r="W28" s="102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6"/>
        <v>25</v>
      </c>
      <c r="F29" s="80"/>
      <c r="G29" s="81"/>
      <c r="H29" s="79" t="s">
        <v>36</v>
      </c>
      <c r="I29" s="56" t="s">
        <v>42</v>
      </c>
      <c r="J29" s="90">
        <v>0.25</v>
      </c>
      <c r="K29" s="160">
        <v>0.245</v>
      </c>
      <c r="L29" s="160">
        <v>0.4375</v>
      </c>
      <c r="M29" s="160">
        <v>0.163</v>
      </c>
      <c r="N29" s="90"/>
      <c r="O29" s="82"/>
      <c r="P29" s="84">
        <v>4.75</v>
      </c>
      <c r="Q29" s="99" t="str">
        <f t="shared" si="0"/>
        <v>MS90726-25</v>
      </c>
      <c r="R29" s="13" t="str">
        <f t="shared" si="1"/>
        <v>MS90726-25.prt</v>
      </c>
      <c r="S29" s="136">
        <f t="shared" si="2"/>
        <v>0.25</v>
      </c>
      <c r="T29" s="101">
        <f t="shared" si="3"/>
        <v>0.4375</v>
      </c>
      <c r="U29" s="101">
        <f t="shared" si="4"/>
        <v>0.163</v>
      </c>
      <c r="V29" s="136">
        <f t="shared" si="5"/>
        <v>4.75</v>
      </c>
      <c r="W29" s="102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26</v>
      </c>
      <c r="F30" s="80"/>
      <c r="G30" s="81"/>
      <c r="H30" s="79" t="s">
        <v>36</v>
      </c>
      <c r="I30" s="56" t="s">
        <v>42</v>
      </c>
      <c r="J30" s="90">
        <v>0.25</v>
      </c>
      <c r="K30" s="160">
        <v>0.245</v>
      </c>
      <c r="L30" s="160">
        <v>0.4375</v>
      </c>
      <c r="M30" s="160">
        <v>0.163</v>
      </c>
      <c r="N30" s="90"/>
      <c r="O30" s="82"/>
      <c r="P30" s="84">
        <v>5</v>
      </c>
      <c r="Q30" s="99" t="str">
        <f t="shared" si="0"/>
        <v>MS90726-26</v>
      </c>
      <c r="R30" s="13" t="str">
        <f t="shared" si="1"/>
        <v>MS90726-26.prt</v>
      </c>
      <c r="S30" s="136">
        <f t="shared" si="2"/>
        <v>0.25</v>
      </c>
      <c r="T30" s="101">
        <f t="shared" si="3"/>
        <v>0.4375</v>
      </c>
      <c r="U30" s="101">
        <f t="shared" si="4"/>
        <v>0.163</v>
      </c>
      <c r="V30" s="136">
        <f t="shared" si="5"/>
        <v>5</v>
      </c>
      <c r="W30" s="102"/>
      <c r="X30" s="176"/>
    </row>
    <row r="31" spans="1:24" ht="19.5" customHeight="1">
      <c r="A31" s="161"/>
      <c r="B31" s="12"/>
      <c r="C31" s="73"/>
      <c r="D31" s="80"/>
      <c r="E31" s="81"/>
      <c r="F31" s="80"/>
      <c r="G31" s="81"/>
      <c r="H31" s="79"/>
      <c r="I31" s="56"/>
      <c r="J31" s="90"/>
      <c r="K31" s="65"/>
      <c r="L31" s="65"/>
      <c r="M31" s="65"/>
      <c r="N31" s="90"/>
      <c r="O31" s="82"/>
      <c r="P31" s="84">
        <v>5.5</v>
      </c>
      <c r="Q31" s="87"/>
      <c r="R31" s="13"/>
      <c r="S31" s="101"/>
      <c r="T31" s="101"/>
      <c r="U31" s="101"/>
      <c r="V31" s="101"/>
      <c r="W31" s="102"/>
      <c r="X31" s="176"/>
    </row>
    <row r="32" spans="1:24" ht="19.5" customHeight="1">
      <c r="A32" s="161"/>
      <c r="B32" s="12"/>
      <c r="C32" s="73"/>
      <c r="D32" s="80"/>
      <c r="E32" s="81"/>
      <c r="F32" s="80"/>
      <c r="G32" s="81"/>
      <c r="H32" s="79"/>
      <c r="I32" s="56"/>
      <c r="J32" s="90"/>
      <c r="K32" s="65"/>
      <c r="L32" s="65"/>
      <c r="M32" s="65"/>
      <c r="N32" s="90"/>
      <c r="O32" s="82"/>
      <c r="P32" s="84">
        <v>6</v>
      </c>
      <c r="Q32" s="87"/>
      <c r="R32" s="13"/>
      <c r="S32" s="101"/>
      <c r="T32" s="101"/>
      <c r="U32" s="101"/>
      <c r="V32" s="101"/>
      <c r="W32" s="102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90"/>
      <c r="K33" s="65"/>
      <c r="L33" s="65"/>
      <c r="M33" s="65"/>
      <c r="N33" s="90"/>
      <c r="O33" s="82"/>
      <c r="P33" s="84">
        <v>7</v>
      </c>
      <c r="Q33" s="87"/>
      <c r="R33" s="13"/>
      <c r="S33" s="101"/>
      <c r="T33" s="101"/>
      <c r="U33" s="101"/>
      <c r="V33" s="101"/>
      <c r="W33" s="102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90"/>
      <c r="K34" s="65"/>
      <c r="L34" s="65"/>
      <c r="M34" s="65"/>
      <c r="N34" s="90"/>
      <c r="O34" s="82"/>
      <c r="P34" s="84">
        <v>8</v>
      </c>
      <c r="Q34" s="87"/>
      <c r="R34" s="13"/>
      <c r="S34" s="101"/>
      <c r="T34" s="101"/>
      <c r="U34" s="101"/>
      <c r="V34" s="101"/>
      <c r="W34" s="102"/>
      <c r="X34" s="176"/>
    </row>
    <row r="35" spans="1:24" ht="19.5" customHeight="1">
      <c r="A35" s="161"/>
      <c r="B35" s="12"/>
      <c r="C35" s="73"/>
      <c r="D35" s="80"/>
      <c r="E35" s="81"/>
      <c r="F35" s="80"/>
      <c r="G35" s="81"/>
      <c r="H35" s="79"/>
      <c r="I35" s="56"/>
      <c r="J35" s="90"/>
      <c r="K35" s="65"/>
      <c r="L35" s="65"/>
      <c r="M35" s="65"/>
      <c r="N35" s="90"/>
      <c r="O35" s="82"/>
      <c r="P35" s="84"/>
      <c r="Q35" s="87"/>
      <c r="R35" s="13"/>
      <c r="S35" s="101"/>
      <c r="T35" s="101"/>
      <c r="U35" s="101"/>
      <c r="V35" s="101"/>
      <c r="W35" s="102"/>
      <c r="X35" s="176"/>
    </row>
    <row r="36" spans="1:24" ht="19.5" customHeight="1">
      <c r="A36" s="161"/>
      <c r="B36" s="12"/>
      <c r="C36" s="73"/>
      <c r="D36" s="80"/>
      <c r="E36" s="81"/>
      <c r="F36" s="80"/>
      <c r="G36" s="81"/>
      <c r="H36" s="79"/>
      <c r="I36" s="56"/>
      <c r="J36" s="90"/>
      <c r="K36" s="65"/>
      <c r="L36" s="65"/>
      <c r="M36" s="65"/>
      <c r="N36" s="90"/>
      <c r="O36" s="82"/>
      <c r="P36" s="84"/>
      <c r="Q36" s="87"/>
      <c r="R36" s="13"/>
      <c r="S36" s="101"/>
      <c r="T36" s="101"/>
      <c r="U36" s="101"/>
      <c r="V36" s="101"/>
      <c r="W36" s="102"/>
      <c r="X36" s="176"/>
    </row>
    <row r="37" spans="1:24" ht="19.5" customHeight="1">
      <c r="A37" s="161"/>
      <c r="B37" s="12"/>
      <c r="C37" s="73"/>
      <c r="D37" s="80"/>
      <c r="E37" s="81"/>
      <c r="F37" s="80"/>
      <c r="G37" s="81"/>
      <c r="H37" s="79"/>
      <c r="I37" s="56"/>
      <c r="J37" s="90"/>
      <c r="K37" s="65"/>
      <c r="L37" s="65"/>
      <c r="M37" s="65"/>
      <c r="N37" s="90"/>
      <c r="O37" s="82"/>
      <c r="P37" s="84"/>
      <c r="Q37" s="87"/>
      <c r="R37" s="13"/>
      <c r="S37" s="101"/>
      <c r="T37" s="101"/>
      <c r="U37" s="101"/>
      <c r="V37" s="101"/>
      <c r="W37" s="102"/>
      <c r="X37" s="176"/>
    </row>
    <row r="38" spans="1:24" ht="19.5" customHeight="1">
      <c r="A38" s="161"/>
      <c r="B38" s="12"/>
      <c r="C38" s="73"/>
      <c r="D38" s="80"/>
      <c r="E38" s="81"/>
      <c r="F38" s="80"/>
      <c r="G38" s="81"/>
      <c r="H38" s="79"/>
      <c r="I38" s="56"/>
      <c r="J38" s="90"/>
      <c r="K38" s="65"/>
      <c r="L38" s="65"/>
      <c r="M38" s="65"/>
      <c r="N38" s="90"/>
      <c r="O38" s="82"/>
      <c r="P38" s="84"/>
      <c r="Q38" s="87"/>
      <c r="R38" s="13"/>
      <c r="S38" s="101"/>
      <c r="T38" s="101"/>
      <c r="U38" s="101"/>
      <c r="V38" s="101"/>
      <c r="W38" s="102"/>
      <c r="X38" s="176"/>
    </row>
    <row r="39" spans="1:24" ht="19.5" customHeight="1">
      <c r="A39" s="161"/>
      <c r="B39" s="12"/>
      <c r="C39" s="73"/>
      <c r="D39" s="80"/>
      <c r="E39" s="81"/>
      <c r="F39" s="80"/>
      <c r="G39" s="81"/>
      <c r="H39" s="79"/>
      <c r="I39" s="56"/>
      <c r="J39" s="90"/>
      <c r="K39" s="65"/>
      <c r="L39" s="65"/>
      <c r="M39" s="65"/>
      <c r="N39" s="90"/>
      <c r="O39" s="82"/>
      <c r="P39" s="84"/>
      <c r="Q39" s="87"/>
      <c r="R39" s="13"/>
      <c r="S39" s="101"/>
      <c r="T39" s="101"/>
      <c r="U39" s="101"/>
      <c r="V39" s="101"/>
      <c r="W39" s="102"/>
      <c r="X39" s="176"/>
    </row>
    <row r="40" spans="1:24" ht="19.5" customHeight="1">
      <c r="A40" s="161"/>
      <c r="B40" s="12"/>
      <c r="C40" s="73"/>
      <c r="D40" s="80"/>
      <c r="E40" s="81"/>
      <c r="F40" s="80"/>
      <c r="G40" s="81"/>
      <c r="H40" s="79"/>
      <c r="I40" s="56"/>
      <c r="J40" s="90"/>
      <c r="K40" s="65"/>
      <c r="L40" s="65"/>
      <c r="M40" s="65"/>
      <c r="N40" s="90"/>
      <c r="O40" s="82"/>
      <c r="P40" s="84"/>
      <c r="Q40" s="87"/>
      <c r="R40" s="13"/>
      <c r="S40" s="101"/>
      <c r="T40" s="101"/>
      <c r="U40" s="101"/>
      <c r="V40" s="101"/>
      <c r="W40" s="102"/>
      <c r="X40" s="176"/>
    </row>
    <row r="41" spans="1:24" ht="19.5" customHeight="1">
      <c r="A41" s="162"/>
      <c r="B41" s="12"/>
      <c r="C41" s="73"/>
      <c r="D41" s="80"/>
      <c r="E41" s="81"/>
      <c r="F41" s="80"/>
      <c r="G41" s="81"/>
      <c r="H41" s="79"/>
      <c r="I41" s="56"/>
      <c r="J41" s="90"/>
      <c r="K41" s="65"/>
      <c r="L41" s="65"/>
      <c r="M41" s="65"/>
      <c r="N41" s="90"/>
      <c r="O41" s="82"/>
      <c r="P41" s="84"/>
      <c r="Q41" s="87"/>
      <c r="R41" s="13"/>
      <c r="S41" s="101"/>
      <c r="T41" s="101"/>
      <c r="U41" s="101"/>
      <c r="V41" s="101"/>
      <c r="W41" s="102"/>
      <c r="X41" s="177"/>
    </row>
    <row r="42" spans="1:24" ht="19.5" customHeight="1">
      <c r="A42" s="161" t="s">
        <v>17</v>
      </c>
      <c r="B42" s="12"/>
      <c r="C42" s="73"/>
      <c r="D42" s="80"/>
      <c r="E42" s="81"/>
      <c r="F42" s="80"/>
      <c r="G42" s="81"/>
      <c r="H42" s="79"/>
      <c r="I42" s="56"/>
      <c r="J42" s="90"/>
      <c r="K42" s="65"/>
      <c r="L42" s="65"/>
      <c r="M42" s="65"/>
      <c r="N42" s="90"/>
      <c r="O42" s="82"/>
      <c r="P42" s="84"/>
      <c r="Q42" s="87"/>
      <c r="R42" s="13"/>
      <c r="S42" s="13"/>
      <c r="T42" s="13"/>
      <c r="U42" s="13"/>
      <c r="V42" s="13"/>
      <c r="W42" s="14"/>
      <c r="X42" s="176" t="s">
        <v>17</v>
      </c>
    </row>
    <row r="43" spans="1:24" ht="19.5" customHeight="1">
      <c r="A43" s="161"/>
      <c r="B43" s="12"/>
      <c r="C43" s="73"/>
      <c r="D43" s="80"/>
      <c r="E43" s="81"/>
      <c r="F43" s="80"/>
      <c r="G43" s="81"/>
      <c r="H43" s="79"/>
      <c r="I43" s="56"/>
      <c r="J43" s="90"/>
      <c r="K43" s="65"/>
      <c r="L43" s="65"/>
      <c r="M43" s="65"/>
      <c r="N43" s="90"/>
      <c r="O43" s="82"/>
      <c r="P43" s="84"/>
      <c r="Q43" s="87"/>
      <c r="R43" s="262"/>
      <c r="S43" s="262"/>
      <c r="T43" s="260"/>
      <c r="U43" s="261"/>
      <c r="V43" s="260"/>
      <c r="W43" s="263"/>
      <c r="X43" s="176"/>
    </row>
    <row r="44" spans="1:24" ht="19.5" customHeight="1">
      <c r="A44" s="161"/>
      <c r="B44" s="12"/>
      <c r="C44" s="9"/>
      <c r="D44" s="56"/>
      <c r="E44" s="132"/>
      <c r="F44" s="83"/>
      <c r="G44" s="81"/>
      <c r="H44" s="79"/>
      <c r="I44" s="56"/>
      <c r="J44" s="90"/>
      <c r="K44" s="65"/>
      <c r="L44" s="65"/>
      <c r="M44" s="65"/>
      <c r="N44" s="90"/>
      <c r="O44" s="65"/>
      <c r="P44" s="4"/>
      <c r="Q44" s="87"/>
      <c r="R44" s="13"/>
      <c r="S44" s="13"/>
      <c r="T44" s="261"/>
      <c r="U44" s="261"/>
      <c r="V44" s="261"/>
      <c r="W44" s="263"/>
      <c r="X44" s="176"/>
    </row>
    <row r="45" spans="1:24" ht="19.5" customHeight="1">
      <c r="A45" s="161"/>
      <c r="B45" s="12"/>
      <c r="C45" s="9"/>
      <c r="D45" s="56"/>
      <c r="E45" s="132"/>
      <c r="F45" s="83"/>
      <c r="G45" s="81"/>
      <c r="H45" s="79"/>
      <c r="I45" s="56"/>
      <c r="J45" s="90"/>
      <c r="K45" s="65"/>
      <c r="L45" s="65"/>
      <c r="M45" s="65"/>
      <c r="N45" s="90"/>
      <c r="O45" s="65"/>
      <c r="P45" s="4"/>
      <c r="Q45" s="87"/>
      <c r="R45" s="13"/>
      <c r="S45" s="13"/>
      <c r="T45" s="261"/>
      <c r="U45" s="261"/>
      <c r="V45" s="261"/>
      <c r="W45" s="263"/>
      <c r="X45" s="176"/>
    </row>
    <row r="46" spans="1:24" ht="19.5" customHeight="1">
      <c r="A46" s="161"/>
      <c r="B46" s="12"/>
      <c r="C46" s="9"/>
      <c r="D46" s="56"/>
      <c r="E46" s="132"/>
      <c r="F46" s="83"/>
      <c r="G46" s="81"/>
      <c r="H46" s="65"/>
      <c r="I46" s="56"/>
      <c r="J46" s="90"/>
      <c r="K46" s="65"/>
      <c r="L46" s="65"/>
      <c r="M46" s="65"/>
      <c r="N46" s="90"/>
      <c r="O46" s="65"/>
      <c r="P46" s="4"/>
      <c r="Q46" s="87"/>
      <c r="R46" s="13"/>
      <c r="S46" s="13"/>
      <c r="T46" s="261"/>
      <c r="U46" s="261"/>
      <c r="V46" s="261"/>
      <c r="W46" s="263"/>
      <c r="X46" s="176"/>
    </row>
    <row r="47" spans="1:24" ht="19.5" customHeight="1">
      <c r="A47" s="161"/>
      <c r="B47" s="12"/>
      <c r="C47" s="9"/>
      <c r="D47" s="56"/>
      <c r="E47" s="132"/>
      <c r="F47" s="83"/>
      <c r="G47" s="81"/>
      <c r="H47" s="65"/>
      <c r="I47" s="56"/>
      <c r="J47" s="90"/>
      <c r="K47" s="65"/>
      <c r="L47" s="65"/>
      <c r="M47" s="65"/>
      <c r="N47" s="90"/>
      <c r="O47" s="65"/>
      <c r="P47" s="4"/>
      <c r="Q47" s="87"/>
      <c r="R47" s="13"/>
      <c r="S47" s="13"/>
      <c r="T47" s="262"/>
      <c r="U47" s="262"/>
      <c r="V47" s="262"/>
      <c r="W47" s="264"/>
      <c r="X47" s="176"/>
    </row>
    <row r="48" spans="1:24" ht="19.5" customHeight="1">
      <c r="A48" s="161"/>
      <c r="B48" s="12"/>
      <c r="C48" s="9"/>
      <c r="D48" s="56"/>
      <c r="E48" s="132"/>
      <c r="F48" s="83"/>
      <c r="G48" s="81"/>
      <c r="H48" s="65"/>
      <c r="I48" s="56"/>
      <c r="J48" s="90"/>
      <c r="K48" s="65"/>
      <c r="L48" s="65"/>
      <c r="M48" s="65"/>
      <c r="N48" s="90"/>
      <c r="O48" s="65"/>
      <c r="P48" s="4"/>
      <c r="Q48" s="87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9"/>
      <c r="D49" s="56"/>
      <c r="E49" s="132"/>
      <c r="F49" s="83"/>
      <c r="G49" s="81"/>
      <c r="H49" s="65"/>
      <c r="I49" s="56"/>
      <c r="J49" s="90"/>
      <c r="K49" s="65"/>
      <c r="L49" s="65"/>
      <c r="M49" s="65"/>
      <c r="N49" s="90"/>
      <c r="O49" s="65"/>
      <c r="P49" s="4"/>
      <c r="Q49" s="87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132"/>
      <c r="F50" s="83"/>
      <c r="G50" s="81"/>
      <c r="H50" s="65"/>
      <c r="I50" s="56"/>
      <c r="J50" s="90"/>
      <c r="K50" s="65"/>
      <c r="L50" s="65"/>
      <c r="M50" s="65"/>
      <c r="N50" s="90"/>
      <c r="O50" s="65"/>
      <c r="P50" s="4"/>
      <c r="Q50" s="87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132"/>
      <c r="F51" s="83"/>
      <c r="G51" s="81"/>
      <c r="H51" s="65"/>
      <c r="I51" s="56"/>
      <c r="J51" s="90"/>
      <c r="K51" s="65"/>
      <c r="L51" s="65"/>
      <c r="M51" s="65"/>
      <c r="N51" s="90"/>
      <c r="O51" s="65"/>
      <c r="P51" s="4"/>
      <c r="Q51" s="87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132"/>
      <c r="F52" s="83"/>
      <c r="G52" s="81"/>
      <c r="H52" s="65"/>
      <c r="I52" s="56"/>
      <c r="J52" s="90"/>
      <c r="K52" s="65"/>
      <c r="L52" s="65"/>
      <c r="M52" s="65"/>
      <c r="N52" s="90"/>
      <c r="O52" s="65"/>
      <c r="P52" s="4"/>
      <c r="Q52" s="87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132"/>
      <c r="F53" s="83"/>
      <c r="G53" s="81"/>
      <c r="H53" s="65"/>
      <c r="I53" s="56"/>
      <c r="J53" s="90"/>
      <c r="K53" s="65"/>
      <c r="L53" s="65"/>
      <c r="M53" s="65"/>
      <c r="N53" s="90"/>
      <c r="O53" s="65"/>
      <c r="P53" s="4"/>
      <c r="Q53" s="87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72"/>
      <c r="D54" s="57"/>
      <c r="E54" s="133"/>
      <c r="F54" s="85"/>
      <c r="G54" s="86"/>
      <c r="H54" s="59"/>
      <c r="I54" s="57"/>
      <c r="J54" s="91"/>
      <c r="K54" s="59"/>
      <c r="L54" s="59"/>
      <c r="M54" s="59"/>
      <c r="N54" s="91"/>
      <c r="O54" s="59"/>
      <c r="P54" s="60"/>
      <c r="Q54" s="88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61"/>
      <c r="B55" s="15"/>
      <c r="C55" s="38"/>
      <c r="D55" s="31"/>
      <c r="E55" s="134"/>
      <c r="F55" s="30"/>
      <c r="G55" s="77"/>
      <c r="H55" s="38"/>
      <c r="I55" s="31"/>
      <c r="J55" s="92"/>
      <c r="K55" s="38"/>
      <c r="L55" s="38"/>
      <c r="M55" s="38"/>
      <c r="N55" s="92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62"/>
    </row>
    <row r="56" spans="1:24" s="18" customFormat="1" ht="19.5" customHeight="1">
      <c r="A56" s="58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8">
    <mergeCell ref="B1:H1"/>
    <mergeCell ref="C3:G3"/>
    <mergeCell ref="H3:H4"/>
    <mergeCell ref="I56:K56"/>
    <mergeCell ref="N3:N4"/>
    <mergeCell ref="L56:Q56"/>
    <mergeCell ref="I1:K1"/>
    <mergeCell ref="I3:I4"/>
    <mergeCell ref="J3:J4"/>
    <mergeCell ref="K3:K4"/>
    <mergeCell ref="X42:X54"/>
    <mergeCell ref="R43:S43"/>
    <mergeCell ref="V43:W46"/>
    <mergeCell ref="T47:W47"/>
    <mergeCell ref="T48:W51"/>
    <mergeCell ref="X29:X41"/>
    <mergeCell ref="T53:T54"/>
    <mergeCell ref="U53:V54"/>
    <mergeCell ref="W53:W54"/>
    <mergeCell ref="X16:X28"/>
    <mergeCell ref="X3:X15"/>
    <mergeCell ref="L1:Q1"/>
    <mergeCell ref="R1:W1"/>
    <mergeCell ref="L3:L4"/>
    <mergeCell ref="M3:M4"/>
    <mergeCell ref="Q3:Q4"/>
    <mergeCell ref="O3:O4"/>
    <mergeCell ref="P3:P4"/>
    <mergeCell ref="R56:W56"/>
    <mergeCell ref="A3:A15"/>
    <mergeCell ref="A16:A28"/>
    <mergeCell ref="A29:A41"/>
    <mergeCell ref="A42:A54"/>
    <mergeCell ref="U52:V52"/>
    <mergeCell ref="V55:W55"/>
    <mergeCell ref="T55:U55"/>
    <mergeCell ref="T43:U46"/>
    <mergeCell ref="B56:H56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17" sqref="I17:M32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51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45"/>
      <c r="B2" s="10"/>
      <c r="C2" s="159"/>
      <c r="D2" s="66"/>
      <c r="E2" s="28"/>
      <c r="F2" s="28"/>
      <c r="G2" s="75"/>
      <c r="H2" s="159"/>
      <c r="I2" s="66"/>
      <c r="J2" s="137"/>
      <c r="K2" s="159"/>
      <c r="L2" s="159"/>
      <c r="M2" s="159"/>
      <c r="N2" s="159"/>
      <c r="O2" s="70"/>
      <c r="P2" s="70"/>
      <c r="Q2" s="70"/>
      <c r="R2" s="159"/>
      <c r="S2" s="159"/>
      <c r="T2" s="159"/>
      <c r="U2" s="159"/>
      <c r="V2" s="159"/>
      <c r="W2" s="71"/>
      <c r="X2" s="14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54"/>
      <c r="S3" s="154"/>
      <c r="T3" s="154"/>
      <c r="U3" s="154"/>
      <c r="V3" s="154"/>
      <c r="W3" s="150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5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49"/>
      <c r="S4" s="149"/>
      <c r="T4" s="149"/>
      <c r="U4" s="149"/>
      <c r="V4" s="149"/>
      <c r="W4" s="150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52"/>
      <c r="L5" s="152"/>
      <c r="M5" s="152"/>
      <c r="N5" s="90"/>
      <c r="O5" s="82"/>
      <c r="P5" s="84">
        <v>0.375</v>
      </c>
      <c r="Q5" s="147"/>
      <c r="R5" s="13"/>
      <c r="S5" s="136"/>
      <c r="T5" s="149"/>
      <c r="U5" s="149"/>
      <c r="V5" s="136"/>
      <c r="W5" s="150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52"/>
      <c r="L6" s="152"/>
      <c r="M6" s="152"/>
      <c r="N6" s="90"/>
      <c r="O6" s="82"/>
      <c r="P6" s="84">
        <v>0.438</v>
      </c>
      <c r="Q6" s="147"/>
      <c r="R6" s="13"/>
      <c r="S6" s="136"/>
      <c r="T6" s="149"/>
      <c r="U6" s="149"/>
      <c r="V6" s="136"/>
      <c r="W6" s="150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52"/>
      <c r="L7" s="152"/>
      <c r="M7" s="152"/>
      <c r="N7" s="90"/>
      <c r="O7" s="82"/>
      <c r="P7" s="84">
        <v>0.5</v>
      </c>
      <c r="Q7" s="147"/>
      <c r="R7" s="13"/>
      <c r="S7" s="136"/>
      <c r="T7" s="149"/>
      <c r="U7" s="149"/>
      <c r="V7" s="136"/>
      <c r="W7" s="150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52"/>
      <c r="L8" s="152"/>
      <c r="M8" s="152"/>
      <c r="N8" s="90"/>
      <c r="O8" s="82"/>
      <c r="P8" s="84">
        <v>0.562</v>
      </c>
      <c r="Q8" s="147"/>
      <c r="R8" s="13"/>
      <c r="S8" s="136"/>
      <c r="T8" s="149"/>
      <c r="U8" s="149"/>
      <c r="V8" s="136"/>
      <c r="W8" s="150"/>
      <c r="X8" s="176"/>
    </row>
    <row r="9" spans="1:24" ht="19.5" customHeight="1">
      <c r="A9" s="161"/>
      <c r="B9" s="12"/>
      <c r="C9" s="73"/>
      <c r="D9" s="80"/>
      <c r="E9" s="81"/>
      <c r="F9" s="80"/>
      <c r="G9" s="81"/>
      <c r="H9" s="79"/>
      <c r="I9" s="56"/>
      <c r="J9" s="138"/>
      <c r="K9" s="152"/>
      <c r="L9" s="152"/>
      <c r="M9" s="152"/>
      <c r="N9" s="90"/>
      <c r="O9" s="82"/>
      <c r="P9" s="84">
        <v>0.625</v>
      </c>
      <c r="Q9" s="147"/>
      <c r="R9" s="13"/>
      <c r="S9" s="136"/>
      <c r="T9" s="149"/>
      <c r="U9" s="149"/>
      <c r="V9" s="136"/>
      <c r="W9" s="150"/>
      <c r="X9" s="176"/>
    </row>
    <row r="10" spans="1:24" ht="19.5" customHeight="1">
      <c r="A10" s="161"/>
      <c r="B10" s="12"/>
      <c r="C10" s="73"/>
      <c r="D10" s="80"/>
      <c r="E10" s="81"/>
      <c r="F10" s="80"/>
      <c r="G10" s="81"/>
      <c r="H10" s="79"/>
      <c r="I10" s="56"/>
      <c r="J10" s="138"/>
      <c r="K10" s="152"/>
      <c r="L10" s="152"/>
      <c r="M10" s="152"/>
      <c r="N10" s="90"/>
      <c r="O10" s="82"/>
      <c r="P10" s="84">
        <v>0.75</v>
      </c>
      <c r="Q10" s="147"/>
      <c r="R10" s="13"/>
      <c r="S10" s="136"/>
      <c r="T10" s="149"/>
      <c r="U10" s="149"/>
      <c r="V10" s="136"/>
      <c r="W10" s="150"/>
      <c r="X10" s="176"/>
    </row>
    <row r="11" spans="1:24" ht="19.5" customHeight="1">
      <c r="A11" s="161"/>
      <c r="B11" s="12"/>
      <c r="C11" s="73"/>
      <c r="D11" s="80"/>
      <c r="E11" s="81"/>
      <c r="F11" s="80"/>
      <c r="G11" s="81"/>
      <c r="H11" s="79"/>
      <c r="I11" s="56"/>
      <c r="J11" s="138"/>
      <c r="K11" s="152"/>
      <c r="L11" s="152"/>
      <c r="M11" s="152"/>
      <c r="N11" s="90"/>
      <c r="O11" s="82"/>
      <c r="P11" s="84">
        <v>0.875</v>
      </c>
      <c r="Q11" s="147"/>
      <c r="R11" s="13"/>
      <c r="S11" s="136"/>
      <c r="T11" s="149"/>
      <c r="U11" s="149"/>
      <c r="V11" s="136"/>
      <c r="W11" s="150"/>
      <c r="X11" s="176"/>
    </row>
    <row r="12" spans="1:24" ht="19.5" customHeight="1">
      <c r="A12" s="161"/>
      <c r="B12" s="12"/>
      <c r="C12" s="73"/>
      <c r="D12" s="80"/>
      <c r="E12" s="81"/>
      <c r="F12" s="80"/>
      <c r="G12" s="81"/>
      <c r="H12" s="79"/>
      <c r="I12" s="56"/>
      <c r="J12" s="138"/>
      <c r="K12" s="152"/>
      <c r="L12" s="152"/>
      <c r="M12" s="152"/>
      <c r="N12" s="90"/>
      <c r="O12" s="82"/>
      <c r="P12" s="84">
        <v>1</v>
      </c>
      <c r="Q12" s="147"/>
      <c r="R12" s="13"/>
      <c r="S12" s="136"/>
      <c r="T12" s="149"/>
      <c r="U12" s="149"/>
      <c r="V12" s="136"/>
      <c r="W12" s="150"/>
      <c r="X12" s="176"/>
    </row>
    <row r="13" spans="1:24" ht="19.5" customHeight="1">
      <c r="A13" s="161"/>
      <c r="B13" s="12"/>
      <c r="C13" s="73"/>
      <c r="D13" s="80"/>
      <c r="E13" s="81"/>
      <c r="F13" s="80"/>
      <c r="G13" s="81"/>
      <c r="H13" s="79"/>
      <c r="I13" s="56"/>
      <c r="J13" s="138"/>
      <c r="K13" s="152"/>
      <c r="L13" s="152"/>
      <c r="M13" s="152"/>
      <c r="N13" s="90"/>
      <c r="O13" s="82"/>
      <c r="P13" s="84">
        <v>1.125</v>
      </c>
      <c r="Q13" s="147"/>
      <c r="R13" s="13"/>
      <c r="S13" s="136"/>
      <c r="T13" s="149"/>
      <c r="U13" s="149"/>
      <c r="V13" s="136"/>
      <c r="W13" s="150"/>
      <c r="X13" s="176"/>
    </row>
    <row r="14" spans="1:24" ht="19.5" customHeight="1">
      <c r="A14" s="161"/>
      <c r="B14" s="12"/>
      <c r="C14" s="73"/>
      <c r="D14" s="80"/>
      <c r="E14" s="81"/>
      <c r="F14" s="80"/>
      <c r="G14" s="81"/>
      <c r="H14" s="79"/>
      <c r="I14" s="56"/>
      <c r="J14" s="138"/>
      <c r="K14" s="152"/>
      <c r="L14" s="152"/>
      <c r="M14" s="152"/>
      <c r="N14" s="90"/>
      <c r="O14" s="82"/>
      <c r="P14" s="84">
        <v>1.25</v>
      </c>
      <c r="Q14" s="147"/>
      <c r="R14" s="13"/>
      <c r="S14" s="136"/>
      <c r="T14" s="149"/>
      <c r="U14" s="149"/>
      <c r="V14" s="136"/>
      <c r="W14" s="150"/>
      <c r="X14" s="176"/>
    </row>
    <row r="15" spans="1:24" ht="19.5" customHeight="1">
      <c r="A15" s="162"/>
      <c r="B15" s="12"/>
      <c r="C15" s="73"/>
      <c r="D15" s="80"/>
      <c r="E15" s="81"/>
      <c r="F15" s="80"/>
      <c r="G15" s="81"/>
      <c r="H15" s="79"/>
      <c r="I15" s="56"/>
      <c r="J15" s="138"/>
      <c r="K15" s="152"/>
      <c r="L15" s="152"/>
      <c r="M15" s="152"/>
      <c r="N15" s="90"/>
      <c r="O15" s="82"/>
      <c r="P15" s="84">
        <v>1.375</v>
      </c>
      <c r="Q15" s="147"/>
      <c r="R15" s="13"/>
      <c r="S15" s="136"/>
      <c r="T15" s="149"/>
      <c r="U15" s="149"/>
      <c r="V15" s="136"/>
      <c r="W15" s="150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v>302</v>
      </c>
      <c r="F16" s="80"/>
      <c r="G16" s="81"/>
      <c r="H16" s="79" t="s">
        <v>36</v>
      </c>
      <c r="I16" s="56" t="s">
        <v>55</v>
      </c>
      <c r="J16" s="138">
        <v>1.5</v>
      </c>
      <c r="K16" s="152">
        <v>1.486</v>
      </c>
      <c r="L16" s="152">
        <v>2.25</v>
      </c>
      <c r="M16" s="152">
        <v>0.974</v>
      </c>
      <c r="N16" s="90"/>
      <c r="O16" s="82"/>
      <c r="P16" s="84">
        <v>1.5</v>
      </c>
      <c r="Q16" s="147" t="str">
        <f aca="true" t="shared" si="0" ref="Q16:Q32">CONCATENATE(C16,"-",E16)</f>
        <v>MS90726-302</v>
      </c>
      <c r="R16" s="13" t="str">
        <f aca="true" t="shared" si="1" ref="R16:R32">CONCATENATE(Q16,".prt")</f>
        <v>MS90726-302.prt</v>
      </c>
      <c r="S16" s="136">
        <f aca="true" t="shared" si="2" ref="S16:S32">J16</f>
        <v>1.5</v>
      </c>
      <c r="T16" s="149">
        <f aca="true" t="shared" si="3" ref="T16:U32">L16</f>
        <v>2.25</v>
      </c>
      <c r="U16" s="149">
        <f t="shared" si="3"/>
        <v>0.974</v>
      </c>
      <c r="V16" s="136">
        <f aca="true" t="shared" si="4" ref="V16:V32">P16</f>
        <v>1.5</v>
      </c>
      <c r="W16" s="150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aca="true" t="shared" si="5" ref="E17:E29">E16+1</f>
        <v>303</v>
      </c>
      <c r="F17" s="80"/>
      <c r="G17" s="81"/>
      <c r="H17" s="79" t="s">
        <v>36</v>
      </c>
      <c r="I17" s="56" t="s">
        <v>55</v>
      </c>
      <c r="J17" s="138">
        <v>1.5</v>
      </c>
      <c r="K17" s="160">
        <v>1.486</v>
      </c>
      <c r="L17" s="160">
        <v>2.25</v>
      </c>
      <c r="M17" s="160">
        <v>0.974</v>
      </c>
      <c r="N17" s="90"/>
      <c r="O17" s="82"/>
      <c r="P17" s="84">
        <v>1.75</v>
      </c>
      <c r="Q17" s="147" t="str">
        <f t="shared" si="0"/>
        <v>MS90726-303</v>
      </c>
      <c r="R17" s="13" t="str">
        <f t="shared" si="1"/>
        <v>MS90726-303.prt</v>
      </c>
      <c r="S17" s="136">
        <f t="shared" si="2"/>
        <v>1.5</v>
      </c>
      <c r="T17" s="149">
        <f t="shared" si="3"/>
        <v>2.25</v>
      </c>
      <c r="U17" s="149">
        <f t="shared" si="3"/>
        <v>0.974</v>
      </c>
      <c r="V17" s="136">
        <f t="shared" si="4"/>
        <v>1.75</v>
      </c>
      <c r="W17" s="150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304</v>
      </c>
      <c r="F18" s="80"/>
      <c r="G18" s="81"/>
      <c r="H18" s="79" t="s">
        <v>36</v>
      </c>
      <c r="I18" s="56" t="s">
        <v>55</v>
      </c>
      <c r="J18" s="138">
        <v>1.5</v>
      </c>
      <c r="K18" s="160">
        <v>1.486</v>
      </c>
      <c r="L18" s="160">
        <v>2.25</v>
      </c>
      <c r="M18" s="160">
        <v>0.974</v>
      </c>
      <c r="N18" s="90"/>
      <c r="O18" s="82"/>
      <c r="P18" s="84">
        <v>2</v>
      </c>
      <c r="Q18" s="147" t="str">
        <f t="shared" si="0"/>
        <v>MS90726-304</v>
      </c>
      <c r="R18" s="13" t="str">
        <f t="shared" si="1"/>
        <v>MS90726-304.prt</v>
      </c>
      <c r="S18" s="136">
        <f t="shared" si="2"/>
        <v>1.5</v>
      </c>
      <c r="T18" s="149">
        <f t="shared" si="3"/>
        <v>2.25</v>
      </c>
      <c r="U18" s="149">
        <f t="shared" si="3"/>
        <v>0.974</v>
      </c>
      <c r="V18" s="136">
        <f t="shared" si="4"/>
        <v>2</v>
      </c>
      <c r="W18" s="150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305</v>
      </c>
      <c r="F19" s="80"/>
      <c r="G19" s="81"/>
      <c r="H19" s="79" t="s">
        <v>36</v>
      </c>
      <c r="I19" s="56" t="s">
        <v>55</v>
      </c>
      <c r="J19" s="138">
        <v>1.5</v>
      </c>
      <c r="K19" s="160">
        <v>1.486</v>
      </c>
      <c r="L19" s="160">
        <v>2.25</v>
      </c>
      <c r="M19" s="160">
        <v>0.974</v>
      </c>
      <c r="N19" s="90"/>
      <c r="O19" s="82"/>
      <c r="P19" s="84">
        <v>2.25</v>
      </c>
      <c r="Q19" s="147" t="str">
        <f t="shared" si="0"/>
        <v>MS90726-305</v>
      </c>
      <c r="R19" s="13" t="str">
        <f t="shared" si="1"/>
        <v>MS90726-305.prt</v>
      </c>
      <c r="S19" s="136">
        <f t="shared" si="2"/>
        <v>1.5</v>
      </c>
      <c r="T19" s="149">
        <f t="shared" si="3"/>
        <v>2.25</v>
      </c>
      <c r="U19" s="149">
        <f t="shared" si="3"/>
        <v>0.974</v>
      </c>
      <c r="V19" s="136">
        <f t="shared" si="4"/>
        <v>2.25</v>
      </c>
      <c r="W19" s="150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306</v>
      </c>
      <c r="F20" s="80"/>
      <c r="G20" s="81"/>
      <c r="H20" s="79" t="s">
        <v>36</v>
      </c>
      <c r="I20" s="56" t="s">
        <v>55</v>
      </c>
      <c r="J20" s="138">
        <v>1.5</v>
      </c>
      <c r="K20" s="160">
        <v>1.486</v>
      </c>
      <c r="L20" s="160">
        <v>2.25</v>
      </c>
      <c r="M20" s="160">
        <v>0.974</v>
      </c>
      <c r="N20" s="90"/>
      <c r="O20" s="82"/>
      <c r="P20" s="84">
        <v>2.5</v>
      </c>
      <c r="Q20" s="147" t="str">
        <f t="shared" si="0"/>
        <v>MS90726-306</v>
      </c>
      <c r="R20" s="13" t="str">
        <f t="shared" si="1"/>
        <v>MS90726-306.prt</v>
      </c>
      <c r="S20" s="136">
        <f t="shared" si="2"/>
        <v>1.5</v>
      </c>
      <c r="T20" s="149">
        <f t="shared" si="3"/>
        <v>2.25</v>
      </c>
      <c r="U20" s="149">
        <f t="shared" si="3"/>
        <v>0.974</v>
      </c>
      <c r="V20" s="136">
        <f t="shared" si="4"/>
        <v>2.5</v>
      </c>
      <c r="W20" s="150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307</v>
      </c>
      <c r="F21" s="80"/>
      <c r="G21" s="81"/>
      <c r="H21" s="79" t="s">
        <v>36</v>
      </c>
      <c r="I21" s="56" t="s">
        <v>55</v>
      </c>
      <c r="J21" s="138">
        <v>1.5</v>
      </c>
      <c r="K21" s="160">
        <v>1.486</v>
      </c>
      <c r="L21" s="160">
        <v>2.25</v>
      </c>
      <c r="M21" s="160">
        <v>0.974</v>
      </c>
      <c r="N21" s="90"/>
      <c r="O21" s="82"/>
      <c r="P21" s="84">
        <v>2.75</v>
      </c>
      <c r="Q21" s="147" t="str">
        <f t="shared" si="0"/>
        <v>MS90726-307</v>
      </c>
      <c r="R21" s="13" t="str">
        <f t="shared" si="1"/>
        <v>MS90726-307.prt</v>
      </c>
      <c r="S21" s="136">
        <f t="shared" si="2"/>
        <v>1.5</v>
      </c>
      <c r="T21" s="149">
        <f t="shared" si="3"/>
        <v>2.25</v>
      </c>
      <c r="U21" s="149">
        <f t="shared" si="3"/>
        <v>0.974</v>
      </c>
      <c r="V21" s="136">
        <f t="shared" si="4"/>
        <v>2.75</v>
      </c>
      <c r="W21" s="150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308</v>
      </c>
      <c r="F22" s="80"/>
      <c r="G22" s="81"/>
      <c r="H22" s="79" t="s">
        <v>36</v>
      </c>
      <c r="I22" s="56" t="s">
        <v>55</v>
      </c>
      <c r="J22" s="138">
        <v>1.5</v>
      </c>
      <c r="K22" s="160">
        <v>1.486</v>
      </c>
      <c r="L22" s="160">
        <v>2.25</v>
      </c>
      <c r="M22" s="160">
        <v>0.974</v>
      </c>
      <c r="N22" s="90"/>
      <c r="O22" s="82"/>
      <c r="P22" s="84">
        <v>3</v>
      </c>
      <c r="Q22" s="147" t="str">
        <f t="shared" si="0"/>
        <v>MS90726-308</v>
      </c>
      <c r="R22" s="13" t="str">
        <f t="shared" si="1"/>
        <v>MS90726-308.prt</v>
      </c>
      <c r="S22" s="136">
        <f t="shared" si="2"/>
        <v>1.5</v>
      </c>
      <c r="T22" s="149">
        <f t="shared" si="3"/>
        <v>2.25</v>
      </c>
      <c r="U22" s="149">
        <f t="shared" si="3"/>
        <v>0.974</v>
      </c>
      <c r="V22" s="136">
        <f t="shared" si="4"/>
        <v>3</v>
      </c>
      <c r="W22" s="150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309</v>
      </c>
      <c r="F23" s="80"/>
      <c r="G23" s="81"/>
      <c r="H23" s="79" t="s">
        <v>36</v>
      </c>
      <c r="I23" s="56" t="s">
        <v>55</v>
      </c>
      <c r="J23" s="138">
        <v>1.5</v>
      </c>
      <c r="K23" s="160">
        <v>1.486</v>
      </c>
      <c r="L23" s="160">
        <v>2.25</v>
      </c>
      <c r="M23" s="160">
        <v>0.974</v>
      </c>
      <c r="N23" s="90"/>
      <c r="O23" s="82"/>
      <c r="P23" s="84">
        <v>3.25</v>
      </c>
      <c r="Q23" s="147" t="str">
        <f t="shared" si="0"/>
        <v>MS90726-309</v>
      </c>
      <c r="R23" s="13" t="str">
        <f t="shared" si="1"/>
        <v>MS90726-309.prt</v>
      </c>
      <c r="S23" s="136">
        <f t="shared" si="2"/>
        <v>1.5</v>
      </c>
      <c r="T23" s="149">
        <f t="shared" si="3"/>
        <v>2.25</v>
      </c>
      <c r="U23" s="149">
        <f t="shared" si="3"/>
        <v>0.974</v>
      </c>
      <c r="V23" s="136">
        <f t="shared" si="4"/>
        <v>3.25</v>
      </c>
      <c r="W23" s="150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310</v>
      </c>
      <c r="F24" s="80"/>
      <c r="G24" s="81"/>
      <c r="H24" s="79" t="s">
        <v>36</v>
      </c>
      <c r="I24" s="56" t="s">
        <v>55</v>
      </c>
      <c r="J24" s="138">
        <v>1.5</v>
      </c>
      <c r="K24" s="160">
        <v>1.486</v>
      </c>
      <c r="L24" s="160">
        <v>2.25</v>
      </c>
      <c r="M24" s="160">
        <v>0.974</v>
      </c>
      <c r="N24" s="90"/>
      <c r="O24" s="82"/>
      <c r="P24" s="84">
        <v>3.5</v>
      </c>
      <c r="Q24" s="147" t="str">
        <f t="shared" si="0"/>
        <v>MS90726-310</v>
      </c>
      <c r="R24" s="13" t="str">
        <f t="shared" si="1"/>
        <v>MS90726-310.prt</v>
      </c>
      <c r="S24" s="136">
        <f t="shared" si="2"/>
        <v>1.5</v>
      </c>
      <c r="T24" s="149">
        <f t="shared" si="3"/>
        <v>2.25</v>
      </c>
      <c r="U24" s="149">
        <f t="shared" si="3"/>
        <v>0.974</v>
      </c>
      <c r="V24" s="136">
        <f t="shared" si="4"/>
        <v>3.5</v>
      </c>
      <c r="W24" s="150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311</v>
      </c>
      <c r="F25" s="80"/>
      <c r="G25" s="81"/>
      <c r="H25" s="79" t="s">
        <v>36</v>
      </c>
      <c r="I25" s="56" t="s">
        <v>55</v>
      </c>
      <c r="J25" s="138">
        <v>1.5</v>
      </c>
      <c r="K25" s="160">
        <v>1.486</v>
      </c>
      <c r="L25" s="160">
        <v>2.25</v>
      </c>
      <c r="M25" s="160">
        <v>0.974</v>
      </c>
      <c r="N25" s="90"/>
      <c r="O25" s="82"/>
      <c r="P25" s="84">
        <v>3.75</v>
      </c>
      <c r="Q25" s="147" t="str">
        <f t="shared" si="0"/>
        <v>MS90726-311</v>
      </c>
      <c r="R25" s="13" t="str">
        <f t="shared" si="1"/>
        <v>MS90726-311.prt</v>
      </c>
      <c r="S25" s="136">
        <f t="shared" si="2"/>
        <v>1.5</v>
      </c>
      <c r="T25" s="149">
        <f t="shared" si="3"/>
        <v>2.25</v>
      </c>
      <c r="U25" s="149">
        <f t="shared" si="3"/>
        <v>0.974</v>
      </c>
      <c r="V25" s="136">
        <f t="shared" si="4"/>
        <v>3.75</v>
      </c>
      <c r="W25" s="150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312</v>
      </c>
      <c r="F26" s="80"/>
      <c r="G26" s="81"/>
      <c r="H26" s="79" t="s">
        <v>36</v>
      </c>
      <c r="I26" s="56" t="s">
        <v>55</v>
      </c>
      <c r="J26" s="138">
        <v>1.5</v>
      </c>
      <c r="K26" s="160">
        <v>1.486</v>
      </c>
      <c r="L26" s="160">
        <v>2.25</v>
      </c>
      <c r="M26" s="160">
        <v>0.974</v>
      </c>
      <c r="N26" s="90"/>
      <c r="O26" s="82"/>
      <c r="P26" s="84">
        <v>4</v>
      </c>
      <c r="Q26" s="147" t="str">
        <f t="shared" si="0"/>
        <v>MS90726-312</v>
      </c>
      <c r="R26" s="13" t="str">
        <f t="shared" si="1"/>
        <v>MS90726-312.prt</v>
      </c>
      <c r="S26" s="136">
        <f t="shared" si="2"/>
        <v>1.5</v>
      </c>
      <c r="T26" s="149">
        <f t="shared" si="3"/>
        <v>2.25</v>
      </c>
      <c r="U26" s="149">
        <f t="shared" si="3"/>
        <v>0.974</v>
      </c>
      <c r="V26" s="136">
        <f t="shared" si="4"/>
        <v>4</v>
      </c>
      <c r="W26" s="150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313</v>
      </c>
      <c r="F27" s="80"/>
      <c r="G27" s="81"/>
      <c r="H27" s="79" t="s">
        <v>36</v>
      </c>
      <c r="I27" s="56" t="s">
        <v>55</v>
      </c>
      <c r="J27" s="138">
        <v>1.5</v>
      </c>
      <c r="K27" s="160">
        <v>1.486</v>
      </c>
      <c r="L27" s="160">
        <v>2.25</v>
      </c>
      <c r="M27" s="160">
        <v>0.974</v>
      </c>
      <c r="N27" s="90"/>
      <c r="O27" s="82"/>
      <c r="P27" s="84">
        <v>4.25</v>
      </c>
      <c r="Q27" s="147" t="str">
        <f t="shared" si="0"/>
        <v>MS90726-313</v>
      </c>
      <c r="R27" s="13" t="str">
        <f t="shared" si="1"/>
        <v>MS90726-313.prt</v>
      </c>
      <c r="S27" s="136">
        <f t="shared" si="2"/>
        <v>1.5</v>
      </c>
      <c r="T27" s="149">
        <f t="shared" si="3"/>
        <v>2.25</v>
      </c>
      <c r="U27" s="149">
        <f t="shared" si="3"/>
        <v>0.974</v>
      </c>
      <c r="V27" s="136">
        <f t="shared" si="4"/>
        <v>4.25</v>
      </c>
      <c r="W27" s="150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314</v>
      </c>
      <c r="F28" s="80"/>
      <c r="G28" s="81"/>
      <c r="H28" s="79" t="s">
        <v>36</v>
      </c>
      <c r="I28" s="56" t="s">
        <v>55</v>
      </c>
      <c r="J28" s="138">
        <v>1.5</v>
      </c>
      <c r="K28" s="160">
        <v>1.486</v>
      </c>
      <c r="L28" s="160">
        <v>2.25</v>
      </c>
      <c r="M28" s="160">
        <v>0.974</v>
      </c>
      <c r="N28" s="90"/>
      <c r="O28" s="82"/>
      <c r="P28" s="84">
        <v>4.5</v>
      </c>
      <c r="Q28" s="147" t="str">
        <f t="shared" si="0"/>
        <v>MS90726-314</v>
      </c>
      <c r="R28" s="13" t="str">
        <f t="shared" si="1"/>
        <v>MS90726-314.prt</v>
      </c>
      <c r="S28" s="136">
        <f t="shared" si="2"/>
        <v>1.5</v>
      </c>
      <c r="T28" s="149">
        <f t="shared" si="3"/>
        <v>2.25</v>
      </c>
      <c r="U28" s="149">
        <f t="shared" si="3"/>
        <v>0.974</v>
      </c>
      <c r="V28" s="136">
        <f t="shared" si="4"/>
        <v>4.5</v>
      </c>
      <c r="W28" s="150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315</v>
      </c>
      <c r="F29" s="80"/>
      <c r="G29" s="81"/>
      <c r="H29" s="79" t="s">
        <v>36</v>
      </c>
      <c r="I29" s="56" t="s">
        <v>55</v>
      </c>
      <c r="J29" s="138">
        <v>1.5</v>
      </c>
      <c r="K29" s="160">
        <v>1.486</v>
      </c>
      <c r="L29" s="160">
        <v>2.25</v>
      </c>
      <c r="M29" s="160">
        <v>0.974</v>
      </c>
      <c r="N29" s="90"/>
      <c r="O29" s="82"/>
      <c r="P29" s="84">
        <v>4.75</v>
      </c>
      <c r="Q29" s="147" t="str">
        <f t="shared" si="0"/>
        <v>MS90726-315</v>
      </c>
      <c r="R29" s="13" t="str">
        <f t="shared" si="1"/>
        <v>MS90726-315.prt</v>
      </c>
      <c r="S29" s="136">
        <f t="shared" si="2"/>
        <v>1.5</v>
      </c>
      <c r="T29" s="149">
        <f t="shared" si="3"/>
        <v>2.25</v>
      </c>
      <c r="U29" s="149">
        <f t="shared" si="3"/>
        <v>0.974</v>
      </c>
      <c r="V29" s="136">
        <f t="shared" si="4"/>
        <v>4.75</v>
      </c>
      <c r="W29" s="150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316</v>
      </c>
      <c r="F30" s="80"/>
      <c r="G30" s="81"/>
      <c r="H30" s="79" t="s">
        <v>36</v>
      </c>
      <c r="I30" s="56" t="s">
        <v>55</v>
      </c>
      <c r="J30" s="138">
        <v>1.5</v>
      </c>
      <c r="K30" s="160">
        <v>1.486</v>
      </c>
      <c r="L30" s="160">
        <v>2.25</v>
      </c>
      <c r="M30" s="160">
        <v>0.974</v>
      </c>
      <c r="N30" s="90"/>
      <c r="O30" s="82"/>
      <c r="P30" s="84">
        <v>5</v>
      </c>
      <c r="Q30" s="147" t="str">
        <f t="shared" si="0"/>
        <v>MS90726-316</v>
      </c>
      <c r="R30" s="13" t="str">
        <f t="shared" si="1"/>
        <v>MS90726-316.prt</v>
      </c>
      <c r="S30" s="136">
        <f t="shared" si="2"/>
        <v>1.5</v>
      </c>
      <c r="T30" s="149">
        <f t="shared" si="3"/>
        <v>2.25</v>
      </c>
      <c r="U30" s="149">
        <f t="shared" si="3"/>
        <v>0.974</v>
      </c>
      <c r="V30" s="136">
        <f t="shared" si="4"/>
        <v>5</v>
      </c>
      <c r="W30" s="150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317</v>
      </c>
      <c r="F31" s="80"/>
      <c r="G31" s="81"/>
      <c r="H31" s="79" t="s">
        <v>36</v>
      </c>
      <c r="I31" s="56" t="s">
        <v>55</v>
      </c>
      <c r="J31" s="138">
        <v>1.5</v>
      </c>
      <c r="K31" s="160">
        <v>1.486</v>
      </c>
      <c r="L31" s="160">
        <v>2.25</v>
      </c>
      <c r="M31" s="160">
        <v>0.974</v>
      </c>
      <c r="N31" s="90"/>
      <c r="O31" s="82"/>
      <c r="P31" s="84">
        <v>5.5</v>
      </c>
      <c r="Q31" s="147" t="str">
        <f t="shared" si="0"/>
        <v>MS90726-317</v>
      </c>
      <c r="R31" s="13" t="str">
        <f t="shared" si="1"/>
        <v>MS90726-317.prt</v>
      </c>
      <c r="S31" s="136">
        <f t="shared" si="2"/>
        <v>1.5</v>
      </c>
      <c r="T31" s="149">
        <f t="shared" si="3"/>
        <v>2.25</v>
      </c>
      <c r="U31" s="149">
        <f t="shared" si="3"/>
        <v>0.974</v>
      </c>
      <c r="V31" s="136">
        <f t="shared" si="4"/>
        <v>5.5</v>
      </c>
      <c r="W31" s="150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318</v>
      </c>
      <c r="F32" s="80"/>
      <c r="G32" s="81"/>
      <c r="H32" s="79" t="s">
        <v>36</v>
      </c>
      <c r="I32" s="56" t="s">
        <v>55</v>
      </c>
      <c r="J32" s="138">
        <v>1.5</v>
      </c>
      <c r="K32" s="160">
        <v>1.486</v>
      </c>
      <c r="L32" s="160">
        <v>2.25</v>
      </c>
      <c r="M32" s="160">
        <v>0.974</v>
      </c>
      <c r="N32" s="90"/>
      <c r="O32" s="82"/>
      <c r="P32" s="84">
        <v>6</v>
      </c>
      <c r="Q32" s="147" t="str">
        <f t="shared" si="0"/>
        <v>MS90726-318</v>
      </c>
      <c r="R32" s="13" t="str">
        <f t="shared" si="1"/>
        <v>MS90726-318.prt</v>
      </c>
      <c r="S32" s="136">
        <f t="shared" si="2"/>
        <v>1.5</v>
      </c>
      <c r="T32" s="149">
        <f t="shared" si="3"/>
        <v>2.25</v>
      </c>
      <c r="U32" s="149">
        <f t="shared" si="3"/>
        <v>0.974</v>
      </c>
      <c r="V32" s="136">
        <f t="shared" si="4"/>
        <v>6</v>
      </c>
      <c r="W32" s="150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52"/>
      <c r="L33" s="152"/>
      <c r="M33" s="152"/>
      <c r="N33" s="90"/>
      <c r="O33" s="82"/>
      <c r="P33" s="84">
        <v>7</v>
      </c>
      <c r="Q33" s="147"/>
      <c r="R33" s="13"/>
      <c r="S33" s="136"/>
      <c r="T33" s="149"/>
      <c r="U33" s="149"/>
      <c r="V33" s="136"/>
      <c r="W33" s="150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52"/>
      <c r="L34" s="152"/>
      <c r="M34" s="152"/>
      <c r="N34" s="90"/>
      <c r="O34" s="82"/>
      <c r="P34" s="84">
        <v>8</v>
      </c>
      <c r="Q34" s="147"/>
      <c r="R34" s="13"/>
      <c r="S34" s="136"/>
      <c r="T34" s="149"/>
      <c r="U34" s="149"/>
      <c r="V34" s="136"/>
      <c r="W34" s="150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52"/>
      <c r="L35" s="152"/>
      <c r="M35" s="152"/>
      <c r="N35" s="152"/>
      <c r="O35" s="82"/>
      <c r="P35" s="84"/>
      <c r="Q35" s="147"/>
      <c r="R35" s="149"/>
      <c r="S35" s="149"/>
      <c r="T35" s="149"/>
      <c r="U35" s="149"/>
      <c r="V35" s="149"/>
      <c r="W35" s="150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52"/>
      <c r="L36" s="152"/>
      <c r="M36" s="152"/>
      <c r="N36" s="152"/>
      <c r="O36" s="82"/>
      <c r="P36" s="84"/>
      <c r="Q36" s="147"/>
      <c r="R36" s="149"/>
      <c r="S36" s="149"/>
      <c r="T36" s="149"/>
      <c r="U36" s="149"/>
      <c r="V36" s="149"/>
      <c r="W36" s="150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52"/>
      <c r="L37" s="152"/>
      <c r="M37" s="152"/>
      <c r="N37" s="152"/>
      <c r="O37" s="82"/>
      <c r="P37" s="84"/>
      <c r="Q37" s="147"/>
      <c r="R37" s="149"/>
      <c r="S37" s="149"/>
      <c r="T37" s="149"/>
      <c r="U37" s="149"/>
      <c r="V37" s="149"/>
      <c r="W37" s="150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52"/>
      <c r="L38" s="152"/>
      <c r="M38" s="152"/>
      <c r="N38" s="152"/>
      <c r="O38" s="82"/>
      <c r="P38" s="84"/>
      <c r="Q38" s="147"/>
      <c r="R38" s="149"/>
      <c r="S38" s="149"/>
      <c r="T38" s="149"/>
      <c r="U38" s="149"/>
      <c r="V38" s="149"/>
      <c r="W38" s="150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52"/>
      <c r="L39" s="152"/>
      <c r="M39" s="152"/>
      <c r="N39" s="152"/>
      <c r="O39" s="82"/>
      <c r="P39" s="84"/>
      <c r="Q39" s="147"/>
      <c r="R39" s="149"/>
      <c r="S39" s="149"/>
      <c r="T39" s="149"/>
      <c r="U39" s="149"/>
      <c r="V39" s="149"/>
      <c r="W39" s="150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52"/>
      <c r="L40" s="152"/>
      <c r="M40" s="152"/>
      <c r="N40" s="152"/>
      <c r="O40" s="82"/>
      <c r="P40" s="84"/>
      <c r="Q40" s="147"/>
      <c r="R40" s="149"/>
      <c r="S40" s="149"/>
      <c r="T40" s="149"/>
      <c r="U40" s="149"/>
      <c r="V40" s="149"/>
      <c r="W40" s="150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52"/>
      <c r="L41" s="152"/>
      <c r="M41" s="152"/>
      <c r="N41" s="152"/>
      <c r="O41" s="82"/>
      <c r="P41" s="84"/>
      <c r="Q41" s="147"/>
      <c r="R41" s="149"/>
      <c r="S41" s="149"/>
      <c r="T41" s="149"/>
      <c r="U41" s="149"/>
      <c r="V41" s="149"/>
      <c r="W41" s="150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52"/>
      <c r="L42" s="152"/>
      <c r="M42" s="152"/>
      <c r="N42" s="152"/>
      <c r="O42" s="82"/>
      <c r="P42" s="84"/>
      <c r="Q42" s="147"/>
      <c r="R42" s="149"/>
      <c r="S42" s="149"/>
      <c r="T42" s="149"/>
      <c r="U42" s="149"/>
      <c r="V42" s="149"/>
      <c r="W42" s="150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52"/>
      <c r="L43" s="152"/>
      <c r="M43" s="152"/>
      <c r="N43" s="152"/>
      <c r="O43" s="82"/>
      <c r="P43" s="84"/>
      <c r="Q43" s="147"/>
      <c r="R43" s="154"/>
      <c r="S43" s="154"/>
      <c r="T43" s="155"/>
      <c r="U43" s="156"/>
      <c r="V43" s="155"/>
      <c r="W43" s="15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52"/>
      <c r="L44" s="152"/>
      <c r="M44" s="152"/>
      <c r="N44" s="152"/>
      <c r="O44" s="82"/>
      <c r="P44" s="84"/>
      <c r="Q44" s="147"/>
      <c r="R44" s="149"/>
      <c r="S44" s="149"/>
      <c r="T44" s="156"/>
      <c r="U44" s="156"/>
      <c r="V44" s="156"/>
      <c r="W44" s="15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52"/>
      <c r="L45" s="152"/>
      <c r="M45" s="152"/>
      <c r="N45" s="152"/>
      <c r="O45" s="82"/>
      <c r="P45" s="84"/>
      <c r="Q45" s="147"/>
      <c r="R45" s="149"/>
      <c r="S45" s="149"/>
      <c r="T45" s="156"/>
      <c r="U45" s="156"/>
      <c r="V45" s="156"/>
      <c r="W45" s="15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52"/>
      <c r="L46" s="152"/>
      <c r="M46" s="152"/>
      <c r="N46" s="152"/>
      <c r="O46" s="82"/>
      <c r="P46" s="84"/>
      <c r="Q46" s="147"/>
      <c r="R46" s="149"/>
      <c r="S46" s="149"/>
      <c r="T46" s="156"/>
      <c r="U46" s="156"/>
      <c r="V46" s="156"/>
      <c r="W46" s="15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52"/>
      <c r="L47" s="152"/>
      <c r="M47" s="152"/>
      <c r="N47" s="152"/>
      <c r="O47" s="82"/>
      <c r="P47" s="84"/>
      <c r="Q47" s="147"/>
      <c r="R47" s="149"/>
      <c r="S47" s="149"/>
      <c r="T47" s="154"/>
      <c r="U47" s="154"/>
      <c r="V47" s="154"/>
      <c r="W47" s="15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52"/>
      <c r="L48" s="152"/>
      <c r="M48" s="152"/>
      <c r="N48" s="152"/>
      <c r="O48" s="82"/>
      <c r="P48" s="84"/>
      <c r="Q48" s="147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52"/>
      <c r="L49" s="152"/>
      <c r="M49" s="152"/>
      <c r="N49" s="152"/>
      <c r="O49" s="82"/>
      <c r="P49" s="84"/>
      <c r="Q49" s="147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52"/>
      <c r="I50" s="56"/>
      <c r="J50" s="138"/>
      <c r="K50" s="152"/>
      <c r="L50" s="152"/>
      <c r="M50" s="152"/>
      <c r="N50" s="152"/>
      <c r="O50" s="152"/>
      <c r="P50" s="4"/>
      <c r="Q50" s="147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52"/>
      <c r="I51" s="56"/>
      <c r="J51" s="138"/>
      <c r="K51" s="152"/>
      <c r="L51" s="152"/>
      <c r="M51" s="152"/>
      <c r="N51" s="152"/>
      <c r="O51" s="152"/>
      <c r="P51" s="4"/>
      <c r="Q51" s="147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52"/>
      <c r="I52" s="56"/>
      <c r="J52" s="138"/>
      <c r="K52" s="152"/>
      <c r="L52" s="152"/>
      <c r="M52" s="152"/>
      <c r="N52" s="152"/>
      <c r="O52" s="152"/>
      <c r="P52" s="4"/>
      <c r="Q52" s="147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52"/>
      <c r="I53" s="56"/>
      <c r="J53" s="138"/>
      <c r="K53" s="152"/>
      <c r="L53" s="152"/>
      <c r="M53" s="152"/>
      <c r="N53" s="152"/>
      <c r="O53" s="152"/>
      <c r="P53" s="4"/>
      <c r="Q53" s="147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53"/>
      <c r="D54" s="57"/>
      <c r="E54" s="85"/>
      <c r="F54" s="85"/>
      <c r="G54" s="86"/>
      <c r="H54" s="143"/>
      <c r="I54" s="57"/>
      <c r="J54" s="139"/>
      <c r="K54" s="143"/>
      <c r="L54" s="143"/>
      <c r="M54" s="143"/>
      <c r="N54" s="143"/>
      <c r="O54" s="143"/>
      <c r="P54" s="144"/>
      <c r="Q54" s="148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45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46"/>
    </row>
    <row r="56" spans="1:24" s="18" customFormat="1" ht="19.5" customHeight="1">
      <c r="A56" s="142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U53:V54"/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15" sqref="I15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51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45"/>
      <c r="B2" s="10"/>
      <c r="C2" s="159"/>
      <c r="D2" s="66"/>
      <c r="E2" s="28"/>
      <c r="F2" s="28"/>
      <c r="G2" s="75"/>
      <c r="H2" s="159"/>
      <c r="I2" s="66"/>
      <c r="J2" s="137"/>
      <c r="K2" s="159"/>
      <c r="L2" s="159"/>
      <c r="M2" s="159"/>
      <c r="N2" s="159"/>
      <c r="O2" s="70"/>
      <c r="P2" s="70"/>
      <c r="Q2" s="70"/>
      <c r="R2" s="159"/>
      <c r="S2" s="159"/>
      <c r="T2" s="159"/>
      <c r="U2" s="159"/>
      <c r="V2" s="159"/>
      <c r="W2" s="71"/>
      <c r="X2" s="14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54"/>
      <c r="S3" s="154"/>
      <c r="T3" s="154"/>
      <c r="U3" s="154"/>
      <c r="V3" s="154"/>
      <c r="W3" s="150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5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49"/>
      <c r="S4" s="149"/>
      <c r="T4" s="149"/>
      <c r="U4" s="149"/>
      <c r="V4" s="149"/>
      <c r="W4" s="150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52"/>
      <c r="L5" s="152"/>
      <c r="M5" s="152"/>
      <c r="N5" s="90"/>
      <c r="O5" s="82"/>
      <c r="P5" s="84">
        <v>0.375</v>
      </c>
      <c r="Q5" s="147"/>
      <c r="R5" s="13"/>
      <c r="S5" s="136"/>
      <c r="T5" s="149"/>
      <c r="U5" s="149"/>
      <c r="V5" s="136"/>
      <c r="W5" s="150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52"/>
      <c r="L6" s="152"/>
      <c r="M6" s="152"/>
      <c r="N6" s="90"/>
      <c r="O6" s="82"/>
      <c r="P6" s="84">
        <v>0.438</v>
      </c>
      <c r="Q6" s="147"/>
      <c r="R6" s="13"/>
      <c r="S6" s="136"/>
      <c r="T6" s="149"/>
      <c r="U6" s="149"/>
      <c r="V6" s="136"/>
      <c r="W6" s="150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52"/>
      <c r="L7" s="152"/>
      <c r="M7" s="152"/>
      <c r="N7" s="90"/>
      <c r="O7" s="82"/>
      <c r="P7" s="84">
        <v>0.5</v>
      </c>
      <c r="Q7" s="147"/>
      <c r="R7" s="13"/>
      <c r="S7" s="136"/>
      <c r="T7" s="149"/>
      <c r="U7" s="149"/>
      <c r="V7" s="136"/>
      <c r="W7" s="150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52"/>
      <c r="L8" s="152"/>
      <c r="M8" s="152"/>
      <c r="N8" s="90"/>
      <c r="O8" s="82"/>
      <c r="P8" s="84">
        <v>0.562</v>
      </c>
      <c r="Q8" s="147"/>
      <c r="R8" s="13"/>
      <c r="S8" s="136"/>
      <c r="T8" s="149"/>
      <c r="U8" s="149"/>
      <c r="V8" s="136"/>
      <c r="W8" s="150"/>
      <c r="X8" s="176"/>
    </row>
    <row r="9" spans="1:24" ht="19.5" customHeight="1">
      <c r="A9" s="161"/>
      <c r="B9" s="12"/>
      <c r="C9" s="73"/>
      <c r="D9" s="80"/>
      <c r="E9" s="81"/>
      <c r="F9" s="80"/>
      <c r="G9" s="81"/>
      <c r="H9" s="79"/>
      <c r="I9" s="56"/>
      <c r="J9" s="138"/>
      <c r="K9" s="152"/>
      <c r="L9" s="152"/>
      <c r="M9" s="152"/>
      <c r="N9" s="90"/>
      <c r="O9" s="82"/>
      <c r="P9" s="84">
        <v>0.625</v>
      </c>
      <c r="Q9" s="147"/>
      <c r="R9" s="13"/>
      <c r="S9" s="136"/>
      <c r="T9" s="149"/>
      <c r="U9" s="149"/>
      <c r="V9" s="136"/>
      <c r="W9" s="150"/>
      <c r="X9" s="176"/>
    </row>
    <row r="10" spans="1:24" ht="19.5" customHeight="1">
      <c r="A10" s="161"/>
      <c r="B10" s="12"/>
      <c r="C10" s="73"/>
      <c r="D10" s="80"/>
      <c r="E10" s="81"/>
      <c r="F10" s="80"/>
      <c r="G10" s="81"/>
      <c r="H10" s="79"/>
      <c r="I10" s="56"/>
      <c r="J10" s="138"/>
      <c r="K10" s="152"/>
      <c r="L10" s="152"/>
      <c r="M10" s="152"/>
      <c r="N10" s="90"/>
      <c r="O10" s="82"/>
      <c r="P10" s="84">
        <v>0.75</v>
      </c>
      <c r="Q10" s="147"/>
      <c r="R10" s="13"/>
      <c r="S10" s="136"/>
      <c r="T10" s="149"/>
      <c r="U10" s="149"/>
      <c r="V10" s="136"/>
      <c r="W10" s="150"/>
      <c r="X10" s="176"/>
    </row>
    <row r="11" spans="1:24" ht="19.5" customHeight="1">
      <c r="A11" s="161"/>
      <c r="B11" s="12"/>
      <c r="C11" s="73"/>
      <c r="D11" s="80"/>
      <c r="E11" s="81"/>
      <c r="F11" s="80"/>
      <c r="G11" s="81"/>
      <c r="H11" s="79"/>
      <c r="I11" s="56"/>
      <c r="J11" s="138"/>
      <c r="K11" s="152"/>
      <c r="L11" s="152"/>
      <c r="M11" s="152"/>
      <c r="N11" s="90"/>
      <c r="O11" s="82"/>
      <c r="P11" s="84">
        <v>0.875</v>
      </c>
      <c r="Q11" s="147"/>
      <c r="R11" s="13"/>
      <c r="S11" s="136"/>
      <c r="T11" s="149"/>
      <c r="U11" s="149"/>
      <c r="V11" s="136"/>
      <c r="W11" s="150"/>
      <c r="X11" s="176"/>
    </row>
    <row r="12" spans="1:24" ht="19.5" customHeight="1">
      <c r="A12" s="161"/>
      <c r="B12" s="12"/>
      <c r="C12" s="73"/>
      <c r="D12" s="80"/>
      <c r="E12" s="81"/>
      <c r="F12" s="80"/>
      <c r="G12" s="81"/>
      <c r="H12" s="79"/>
      <c r="I12" s="56"/>
      <c r="J12" s="138"/>
      <c r="K12" s="152"/>
      <c r="L12" s="152"/>
      <c r="M12" s="152"/>
      <c r="N12" s="90"/>
      <c r="O12" s="82"/>
      <c r="P12" s="84">
        <v>1</v>
      </c>
      <c r="Q12" s="147"/>
      <c r="R12" s="13"/>
      <c r="S12" s="136"/>
      <c r="T12" s="149"/>
      <c r="U12" s="149"/>
      <c r="V12" s="136"/>
      <c r="W12" s="150"/>
      <c r="X12" s="176"/>
    </row>
    <row r="13" spans="1:24" ht="19.5" customHeight="1">
      <c r="A13" s="161"/>
      <c r="B13" s="12"/>
      <c r="C13" s="73"/>
      <c r="D13" s="80"/>
      <c r="E13" s="81"/>
      <c r="F13" s="80"/>
      <c r="G13" s="81"/>
      <c r="H13" s="79"/>
      <c r="I13" s="56"/>
      <c r="J13" s="138"/>
      <c r="K13" s="152"/>
      <c r="L13" s="152"/>
      <c r="M13" s="152"/>
      <c r="N13" s="90"/>
      <c r="O13" s="82"/>
      <c r="P13" s="84">
        <v>1.125</v>
      </c>
      <c r="Q13" s="147"/>
      <c r="R13" s="13"/>
      <c r="S13" s="136"/>
      <c r="T13" s="149"/>
      <c r="U13" s="149"/>
      <c r="V13" s="136"/>
      <c r="W13" s="150"/>
      <c r="X13" s="176"/>
    </row>
    <row r="14" spans="1:24" ht="19.5" customHeight="1">
      <c r="A14" s="161"/>
      <c r="B14" s="12"/>
      <c r="C14" s="73"/>
      <c r="D14" s="80"/>
      <c r="E14" s="81"/>
      <c r="F14" s="80"/>
      <c r="G14" s="81"/>
      <c r="H14" s="79"/>
      <c r="I14" s="56"/>
      <c r="J14" s="138"/>
      <c r="K14" s="152"/>
      <c r="L14" s="152"/>
      <c r="M14" s="152"/>
      <c r="N14" s="90"/>
      <c r="O14" s="82"/>
      <c r="P14" s="84">
        <v>1.25</v>
      </c>
      <c r="Q14" s="147"/>
      <c r="R14" s="13"/>
      <c r="S14" s="136"/>
      <c r="T14" s="149"/>
      <c r="U14" s="149"/>
      <c r="V14" s="136"/>
      <c r="W14" s="150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v>284</v>
      </c>
      <c r="F15" s="80"/>
      <c r="G15" s="81"/>
      <c r="H15" s="79" t="s">
        <v>36</v>
      </c>
      <c r="I15" s="56" t="s">
        <v>54</v>
      </c>
      <c r="J15" s="138">
        <v>1.375</v>
      </c>
      <c r="K15" s="152">
        <v>1.363</v>
      </c>
      <c r="L15" s="152">
        <v>2.0625</v>
      </c>
      <c r="M15" s="152">
        <v>0.878</v>
      </c>
      <c r="N15" s="90"/>
      <c r="O15" s="82"/>
      <c r="P15" s="84">
        <v>1.375</v>
      </c>
      <c r="Q15" s="147" t="str">
        <f aca="true" t="shared" si="0" ref="Q15:Q32">CONCATENATE(C15,"-",E15)</f>
        <v>MS90726-284</v>
      </c>
      <c r="R15" s="13" t="str">
        <f aca="true" t="shared" si="1" ref="R15:R32">CONCATENATE(Q15,".prt")</f>
        <v>MS90726-284.prt</v>
      </c>
      <c r="S15" s="136">
        <f aca="true" t="shared" si="2" ref="S15:S32">J15</f>
        <v>1.375</v>
      </c>
      <c r="T15" s="149">
        <f aca="true" t="shared" si="3" ref="T15:U32">L15</f>
        <v>2.0625</v>
      </c>
      <c r="U15" s="149">
        <f t="shared" si="3"/>
        <v>0.878</v>
      </c>
      <c r="V15" s="136">
        <f aca="true" t="shared" si="4" ref="V15:V32">P15</f>
        <v>1.375</v>
      </c>
      <c r="W15" s="150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aca="true" t="shared" si="5" ref="E16:E29">E15+1</f>
        <v>285</v>
      </c>
      <c r="F16" s="80"/>
      <c r="G16" s="81"/>
      <c r="H16" s="79" t="s">
        <v>36</v>
      </c>
      <c r="I16" s="56" t="s">
        <v>54</v>
      </c>
      <c r="J16" s="138">
        <v>1.375</v>
      </c>
      <c r="K16" s="160">
        <v>1.363</v>
      </c>
      <c r="L16" s="160">
        <v>2.0625</v>
      </c>
      <c r="M16" s="160">
        <v>0.878</v>
      </c>
      <c r="N16" s="90"/>
      <c r="O16" s="82"/>
      <c r="P16" s="84">
        <v>1.5</v>
      </c>
      <c r="Q16" s="147" t="str">
        <f t="shared" si="0"/>
        <v>MS90726-285</v>
      </c>
      <c r="R16" s="13" t="str">
        <f t="shared" si="1"/>
        <v>MS90726-285.prt</v>
      </c>
      <c r="S16" s="136">
        <f t="shared" si="2"/>
        <v>1.375</v>
      </c>
      <c r="T16" s="149">
        <f t="shared" si="3"/>
        <v>2.0625</v>
      </c>
      <c r="U16" s="149">
        <f t="shared" si="3"/>
        <v>0.878</v>
      </c>
      <c r="V16" s="136">
        <f t="shared" si="4"/>
        <v>1.5</v>
      </c>
      <c r="W16" s="150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286</v>
      </c>
      <c r="F17" s="80"/>
      <c r="G17" s="81"/>
      <c r="H17" s="79" t="s">
        <v>36</v>
      </c>
      <c r="I17" s="56" t="s">
        <v>54</v>
      </c>
      <c r="J17" s="138">
        <v>1.375</v>
      </c>
      <c r="K17" s="160">
        <v>1.363</v>
      </c>
      <c r="L17" s="160">
        <v>2.0625</v>
      </c>
      <c r="M17" s="160">
        <v>0.878</v>
      </c>
      <c r="N17" s="90"/>
      <c r="O17" s="82"/>
      <c r="P17" s="84">
        <v>1.75</v>
      </c>
      <c r="Q17" s="147" t="str">
        <f t="shared" si="0"/>
        <v>MS90726-286</v>
      </c>
      <c r="R17" s="13" t="str">
        <f t="shared" si="1"/>
        <v>MS90726-286.prt</v>
      </c>
      <c r="S17" s="136">
        <f t="shared" si="2"/>
        <v>1.375</v>
      </c>
      <c r="T17" s="149">
        <f t="shared" si="3"/>
        <v>2.0625</v>
      </c>
      <c r="U17" s="149">
        <f t="shared" si="3"/>
        <v>0.878</v>
      </c>
      <c r="V17" s="136">
        <f t="shared" si="4"/>
        <v>1.75</v>
      </c>
      <c r="W17" s="150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287</v>
      </c>
      <c r="F18" s="80"/>
      <c r="G18" s="81"/>
      <c r="H18" s="79" t="s">
        <v>36</v>
      </c>
      <c r="I18" s="56" t="s">
        <v>54</v>
      </c>
      <c r="J18" s="138">
        <v>1.375</v>
      </c>
      <c r="K18" s="160">
        <v>1.363</v>
      </c>
      <c r="L18" s="160">
        <v>2.0625</v>
      </c>
      <c r="M18" s="160">
        <v>0.878</v>
      </c>
      <c r="N18" s="90"/>
      <c r="O18" s="82"/>
      <c r="P18" s="84">
        <v>2</v>
      </c>
      <c r="Q18" s="147" t="str">
        <f t="shared" si="0"/>
        <v>MS90726-287</v>
      </c>
      <c r="R18" s="13" t="str">
        <f t="shared" si="1"/>
        <v>MS90726-287.prt</v>
      </c>
      <c r="S18" s="136">
        <f t="shared" si="2"/>
        <v>1.375</v>
      </c>
      <c r="T18" s="149">
        <f t="shared" si="3"/>
        <v>2.0625</v>
      </c>
      <c r="U18" s="149">
        <f t="shared" si="3"/>
        <v>0.878</v>
      </c>
      <c r="V18" s="136">
        <f t="shared" si="4"/>
        <v>2</v>
      </c>
      <c r="W18" s="150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288</v>
      </c>
      <c r="F19" s="80"/>
      <c r="G19" s="81"/>
      <c r="H19" s="79" t="s">
        <v>36</v>
      </c>
      <c r="I19" s="56" t="s">
        <v>54</v>
      </c>
      <c r="J19" s="138">
        <v>1.375</v>
      </c>
      <c r="K19" s="160">
        <v>1.363</v>
      </c>
      <c r="L19" s="160">
        <v>2.0625</v>
      </c>
      <c r="M19" s="160">
        <v>0.878</v>
      </c>
      <c r="N19" s="90"/>
      <c r="O19" s="82"/>
      <c r="P19" s="84">
        <v>2.25</v>
      </c>
      <c r="Q19" s="147" t="str">
        <f t="shared" si="0"/>
        <v>MS90726-288</v>
      </c>
      <c r="R19" s="13" t="str">
        <f t="shared" si="1"/>
        <v>MS90726-288.prt</v>
      </c>
      <c r="S19" s="136">
        <f t="shared" si="2"/>
        <v>1.375</v>
      </c>
      <c r="T19" s="149">
        <f t="shared" si="3"/>
        <v>2.0625</v>
      </c>
      <c r="U19" s="149">
        <f t="shared" si="3"/>
        <v>0.878</v>
      </c>
      <c r="V19" s="136">
        <f t="shared" si="4"/>
        <v>2.25</v>
      </c>
      <c r="W19" s="150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289</v>
      </c>
      <c r="F20" s="80"/>
      <c r="G20" s="81"/>
      <c r="H20" s="79" t="s">
        <v>36</v>
      </c>
      <c r="I20" s="56" t="s">
        <v>54</v>
      </c>
      <c r="J20" s="138">
        <v>1.375</v>
      </c>
      <c r="K20" s="160">
        <v>1.363</v>
      </c>
      <c r="L20" s="160">
        <v>2.0625</v>
      </c>
      <c r="M20" s="160">
        <v>0.878</v>
      </c>
      <c r="N20" s="90"/>
      <c r="O20" s="82"/>
      <c r="P20" s="84">
        <v>2.5</v>
      </c>
      <c r="Q20" s="147" t="str">
        <f t="shared" si="0"/>
        <v>MS90726-289</v>
      </c>
      <c r="R20" s="13" t="str">
        <f t="shared" si="1"/>
        <v>MS90726-289.prt</v>
      </c>
      <c r="S20" s="136">
        <f t="shared" si="2"/>
        <v>1.375</v>
      </c>
      <c r="T20" s="149">
        <f t="shared" si="3"/>
        <v>2.0625</v>
      </c>
      <c r="U20" s="149">
        <f t="shared" si="3"/>
        <v>0.878</v>
      </c>
      <c r="V20" s="136">
        <f t="shared" si="4"/>
        <v>2.5</v>
      </c>
      <c r="W20" s="150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290</v>
      </c>
      <c r="F21" s="80"/>
      <c r="G21" s="81"/>
      <c r="H21" s="79" t="s">
        <v>36</v>
      </c>
      <c r="I21" s="56" t="s">
        <v>54</v>
      </c>
      <c r="J21" s="138">
        <v>1.375</v>
      </c>
      <c r="K21" s="160">
        <v>1.363</v>
      </c>
      <c r="L21" s="160">
        <v>2.0625</v>
      </c>
      <c r="M21" s="160">
        <v>0.878</v>
      </c>
      <c r="N21" s="90"/>
      <c r="O21" s="82"/>
      <c r="P21" s="84">
        <v>2.75</v>
      </c>
      <c r="Q21" s="147" t="str">
        <f t="shared" si="0"/>
        <v>MS90726-290</v>
      </c>
      <c r="R21" s="13" t="str">
        <f t="shared" si="1"/>
        <v>MS90726-290.prt</v>
      </c>
      <c r="S21" s="136">
        <f t="shared" si="2"/>
        <v>1.375</v>
      </c>
      <c r="T21" s="149">
        <f t="shared" si="3"/>
        <v>2.0625</v>
      </c>
      <c r="U21" s="149">
        <f t="shared" si="3"/>
        <v>0.878</v>
      </c>
      <c r="V21" s="136">
        <f t="shared" si="4"/>
        <v>2.75</v>
      </c>
      <c r="W21" s="150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291</v>
      </c>
      <c r="F22" s="80"/>
      <c r="G22" s="81"/>
      <c r="H22" s="79" t="s">
        <v>36</v>
      </c>
      <c r="I22" s="56" t="s">
        <v>54</v>
      </c>
      <c r="J22" s="138">
        <v>1.375</v>
      </c>
      <c r="K22" s="160">
        <v>1.363</v>
      </c>
      <c r="L22" s="160">
        <v>2.0625</v>
      </c>
      <c r="M22" s="160">
        <v>0.878</v>
      </c>
      <c r="N22" s="90"/>
      <c r="O22" s="82"/>
      <c r="P22" s="84">
        <v>3</v>
      </c>
      <c r="Q22" s="147" t="str">
        <f t="shared" si="0"/>
        <v>MS90726-291</v>
      </c>
      <c r="R22" s="13" t="str">
        <f t="shared" si="1"/>
        <v>MS90726-291.prt</v>
      </c>
      <c r="S22" s="136">
        <f t="shared" si="2"/>
        <v>1.375</v>
      </c>
      <c r="T22" s="149">
        <f t="shared" si="3"/>
        <v>2.0625</v>
      </c>
      <c r="U22" s="149">
        <f t="shared" si="3"/>
        <v>0.878</v>
      </c>
      <c r="V22" s="136">
        <f t="shared" si="4"/>
        <v>3</v>
      </c>
      <c r="W22" s="150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292</v>
      </c>
      <c r="F23" s="80"/>
      <c r="G23" s="81"/>
      <c r="H23" s="79" t="s">
        <v>36</v>
      </c>
      <c r="I23" s="56" t="s">
        <v>54</v>
      </c>
      <c r="J23" s="138">
        <v>1.375</v>
      </c>
      <c r="K23" s="160">
        <v>1.363</v>
      </c>
      <c r="L23" s="160">
        <v>2.0625</v>
      </c>
      <c r="M23" s="160">
        <v>0.878</v>
      </c>
      <c r="N23" s="90"/>
      <c r="O23" s="82"/>
      <c r="P23" s="84">
        <v>3.25</v>
      </c>
      <c r="Q23" s="147" t="str">
        <f t="shared" si="0"/>
        <v>MS90726-292</v>
      </c>
      <c r="R23" s="13" t="str">
        <f t="shared" si="1"/>
        <v>MS90726-292.prt</v>
      </c>
      <c r="S23" s="136">
        <f t="shared" si="2"/>
        <v>1.375</v>
      </c>
      <c r="T23" s="149">
        <f t="shared" si="3"/>
        <v>2.0625</v>
      </c>
      <c r="U23" s="149">
        <f t="shared" si="3"/>
        <v>0.878</v>
      </c>
      <c r="V23" s="136">
        <f t="shared" si="4"/>
        <v>3.25</v>
      </c>
      <c r="W23" s="150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293</v>
      </c>
      <c r="F24" s="80"/>
      <c r="G24" s="81"/>
      <c r="H24" s="79" t="s">
        <v>36</v>
      </c>
      <c r="I24" s="56" t="s">
        <v>54</v>
      </c>
      <c r="J24" s="138">
        <v>1.375</v>
      </c>
      <c r="K24" s="160">
        <v>1.363</v>
      </c>
      <c r="L24" s="160">
        <v>2.0625</v>
      </c>
      <c r="M24" s="160">
        <v>0.878</v>
      </c>
      <c r="N24" s="90"/>
      <c r="O24" s="82"/>
      <c r="P24" s="84">
        <v>3.5</v>
      </c>
      <c r="Q24" s="147" t="str">
        <f t="shared" si="0"/>
        <v>MS90726-293</v>
      </c>
      <c r="R24" s="13" t="str">
        <f t="shared" si="1"/>
        <v>MS90726-293.prt</v>
      </c>
      <c r="S24" s="136">
        <f t="shared" si="2"/>
        <v>1.375</v>
      </c>
      <c r="T24" s="149">
        <f t="shared" si="3"/>
        <v>2.0625</v>
      </c>
      <c r="U24" s="149">
        <f t="shared" si="3"/>
        <v>0.878</v>
      </c>
      <c r="V24" s="136">
        <f t="shared" si="4"/>
        <v>3.5</v>
      </c>
      <c r="W24" s="150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294</v>
      </c>
      <c r="F25" s="80"/>
      <c r="G25" s="81"/>
      <c r="H25" s="79" t="s">
        <v>36</v>
      </c>
      <c r="I25" s="56" t="s">
        <v>54</v>
      </c>
      <c r="J25" s="138">
        <v>1.375</v>
      </c>
      <c r="K25" s="160">
        <v>1.363</v>
      </c>
      <c r="L25" s="160">
        <v>2.0625</v>
      </c>
      <c r="M25" s="160">
        <v>0.878</v>
      </c>
      <c r="N25" s="90"/>
      <c r="O25" s="82"/>
      <c r="P25" s="84">
        <v>3.75</v>
      </c>
      <c r="Q25" s="147" t="str">
        <f t="shared" si="0"/>
        <v>MS90726-294</v>
      </c>
      <c r="R25" s="13" t="str">
        <f t="shared" si="1"/>
        <v>MS90726-294.prt</v>
      </c>
      <c r="S25" s="136">
        <f t="shared" si="2"/>
        <v>1.375</v>
      </c>
      <c r="T25" s="149">
        <f t="shared" si="3"/>
        <v>2.0625</v>
      </c>
      <c r="U25" s="149">
        <f t="shared" si="3"/>
        <v>0.878</v>
      </c>
      <c r="V25" s="136">
        <f t="shared" si="4"/>
        <v>3.75</v>
      </c>
      <c r="W25" s="150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295</v>
      </c>
      <c r="F26" s="80"/>
      <c r="G26" s="81"/>
      <c r="H26" s="79" t="s">
        <v>36</v>
      </c>
      <c r="I26" s="56" t="s">
        <v>54</v>
      </c>
      <c r="J26" s="138">
        <v>1.375</v>
      </c>
      <c r="K26" s="160">
        <v>1.363</v>
      </c>
      <c r="L26" s="160">
        <v>2.0625</v>
      </c>
      <c r="M26" s="160">
        <v>0.878</v>
      </c>
      <c r="N26" s="90"/>
      <c r="O26" s="82"/>
      <c r="P26" s="84">
        <v>4</v>
      </c>
      <c r="Q26" s="147" t="str">
        <f t="shared" si="0"/>
        <v>MS90726-295</v>
      </c>
      <c r="R26" s="13" t="str">
        <f t="shared" si="1"/>
        <v>MS90726-295.prt</v>
      </c>
      <c r="S26" s="136">
        <f t="shared" si="2"/>
        <v>1.375</v>
      </c>
      <c r="T26" s="149">
        <f t="shared" si="3"/>
        <v>2.0625</v>
      </c>
      <c r="U26" s="149">
        <f t="shared" si="3"/>
        <v>0.878</v>
      </c>
      <c r="V26" s="136">
        <f t="shared" si="4"/>
        <v>4</v>
      </c>
      <c r="W26" s="150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296</v>
      </c>
      <c r="F27" s="80"/>
      <c r="G27" s="81"/>
      <c r="H27" s="79" t="s">
        <v>36</v>
      </c>
      <c r="I27" s="56" t="s">
        <v>54</v>
      </c>
      <c r="J27" s="138">
        <v>1.375</v>
      </c>
      <c r="K27" s="160">
        <v>1.363</v>
      </c>
      <c r="L27" s="160">
        <v>2.0625</v>
      </c>
      <c r="M27" s="160">
        <v>0.878</v>
      </c>
      <c r="N27" s="90"/>
      <c r="O27" s="82"/>
      <c r="P27" s="84">
        <v>4.25</v>
      </c>
      <c r="Q27" s="147" t="str">
        <f t="shared" si="0"/>
        <v>MS90726-296</v>
      </c>
      <c r="R27" s="13" t="str">
        <f t="shared" si="1"/>
        <v>MS90726-296.prt</v>
      </c>
      <c r="S27" s="136">
        <f t="shared" si="2"/>
        <v>1.375</v>
      </c>
      <c r="T27" s="149">
        <f t="shared" si="3"/>
        <v>2.0625</v>
      </c>
      <c r="U27" s="149">
        <f t="shared" si="3"/>
        <v>0.878</v>
      </c>
      <c r="V27" s="136">
        <f t="shared" si="4"/>
        <v>4.25</v>
      </c>
      <c r="W27" s="150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297</v>
      </c>
      <c r="F28" s="80"/>
      <c r="G28" s="81"/>
      <c r="H28" s="79" t="s">
        <v>36</v>
      </c>
      <c r="I28" s="56" t="s">
        <v>54</v>
      </c>
      <c r="J28" s="138">
        <v>1.375</v>
      </c>
      <c r="K28" s="160">
        <v>1.363</v>
      </c>
      <c r="L28" s="160">
        <v>2.0625</v>
      </c>
      <c r="M28" s="160">
        <v>0.878</v>
      </c>
      <c r="N28" s="90"/>
      <c r="O28" s="82"/>
      <c r="P28" s="84">
        <v>4.5</v>
      </c>
      <c r="Q28" s="147" t="str">
        <f t="shared" si="0"/>
        <v>MS90726-297</v>
      </c>
      <c r="R28" s="13" t="str">
        <f t="shared" si="1"/>
        <v>MS90726-297.prt</v>
      </c>
      <c r="S28" s="136">
        <f t="shared" si="2"/>
        <v>1.375</v>
      </c>
      <c r="T28" s="149">
        <f t="shared" si="3"/>
        <v>2.0625</v>
      </c>
      <c r="U28" s="149">
        <f t="shared" si="3"/>
        <v>0.878</v>
      </c>
      <c r="V28" s="136">
        <f t="shared" si="4"/>
        <v>4.5</v>
      </c>
      <c r="W28" s="150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298</v>
      </c>
      <c r="F29" s="80"/>
      <c r="G29" s="81"/>
      <c r="H29" s="79" t="s">
        <v>36</v>
      </c>
      <c r="I29" s="56" t="s">
        <v>54</v>
      </c>
      <c r="J29" s="138">
        <v>1.375</v>
      </c>
      <c r="K29" s="160">
        <v>1.363</v>
      </c>
      <c r="L29" s="160">
        <v>2.0625</v>
      </c>
      <c r="M29" s="160">
        <v>0.878</v>
      </c>
      <c r="N29" s="90"/>
      <c r="O29" s="82"/>
      <c r="P29" s="84">
        <v>4.75</v>
      </c>
      <c r="Q29" s="147" t="str">
        <f t="shared" si="0"/>
        <v>MS90726-298</v>
      </c>
      <c r="R29" s="13" t="str">
        <f t="shared" si="1"/>
        <v>MS90726-298.prt</v>
      </c>
      <c r="S29" s="136">
        <f t="shared" si="2"/>
        <v>1.375</v>
      </c>
      <c r="T29" s="149">
        <f t="shared" si="3"/>
        <v>2.0625</v>
      </c>
      <c r="U29" s="149">
        <f t="shared" si="3"/>
        <v>0.878</v>
      </c>
      <c r="V29" s="136">
        <f t="shared" si="4"/>
        <v>4.75</v>
      </c>
      <c r="W29" s="150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299</v>
      </c>
      <c r="F30" s="80"/>
      <c r="G30" s="81"/>
      <c r="H30" s="79" t="s">
        <v>36</v>
      </c>
      <c r="I30" s="56" t="s">
        <v>54</v>
      </c>
      <c r="J30" s="138">
        <v>1.375</v>
      </c>
      <c r="K30" s="160">
        <v>1.363</v>
      </c>
      <c r="L30" s="160">
        <v>2.0625</v>
      </c>
      <c r="M30" s="160">
        <v>0.878</v>
      </c>
      <c r="N30" s="90"/>
      <c r="O30" s="82"/>
      <c r="P30" s="84">
        <v>5</v>
      </c>
      <c r="Q30" s="147" t="str">
        <f t="shared" si="0"/>
        <v>MS90726-299</v>
      </c>
      <c r="R30" s="13" t="str">
        <f t="shared" si="1"/>
        <v>MS90726-299.prt</v>
      </c>
      <c r="S30" s="136">
        <f t="shared" si="2"/>
        <v>1.375</v>
      </c>
      <c r="T30" s="149">
        <f t="shared" si="3"/>
        <v>2.0625</v>
      </c>
      <c r="U30" s="149">
        <f t="shared" si="3"/>
        <v>0.878</v>
      </c>
      <c r="V30" s="136">
        <f t="shared" si="4"/>
        <v>5</v>
      </c>
      <c r="W30" s="150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300</v>
      </c>
      <c r="F31" s="80"/>
      <c r="G31" s="81"/>
      <c r="H31" s="79" t="s">
        <v>36</v>
      </c>
      <c r="I31" s="56" t="s">
        <v>54</v>
      </c>
      <c r="J31" s="138">
        <v>1.375</v>
      </c>
      <c r="K31" s="160">
        <v>1.363</v>
      </c>
      <c r="L31" s="160">
        <v>2.0625</v>
      </c>
      <c r="M31" s="160">
        <v>0.878</v>
      </c>
      <c r="N31" s="90"/>
      <c r="O31" s="82"/>
      <c r="P31" s="84">
        <v>5.5</v>
      </c>
      <c r="Q31" s="147" t="str">
        <f t="shared" si="0"/>
        <v>MS90726-300</v>
      </c>
      <c r="R31" s="13" t="str">
        <f t="shared" si="1"/>
        <v>MS90726-300.prt</v>
      </c>
      <c r="S31" s="136">
        <f t="shared" si="2"/>
        <v>1.375</v>
      </c>
      <c r="T31" s="149">
        <f t="shared" si="3"/>
        <v>2.0625</v>
      </c>
      <c r="U31" s="149">
        <f t="shared" si="3"/>
        <v>0.878</v>
      </c>
      <c r="V31" s="136">
        <f t="shared" si="4"/>
        <v>5.5</v>
      </c>
      <c r="W31" s="150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301</v>
      </c>
      <c r="F32" s="80"/>
      <c r="G32" s="81"/>
      <c r="H32" s="79" t="s">
        <v>36</v>
      </c>
      <c r="I32" s="56" t="s">
        <v>54</v>
      </c>
      <c r="J32" s="138">
        <v>1.375</v>
      </c>
      <c r="K32" s="160">
        <v>1.363</v>
      </c>
      <c r="L32" s="160">
        <v>2.0625</v>
      </c>
      <c r="M32" s="160">
        <v>0.878</v>
      </c>
      <c r="N32" s="90"/>
      <c r="O32" s="82"/>
      <c r="P32" s="84">
        <v>6</v>
      </c>
      <c r="Q32" s="147" t="str">
        <f t="shared" si="0"/>
        <v>MS90726-301</v>
      </c>
      <c r="R32" s="13" t="str">
        <f t="shared" si="1"/>
        <v>MS90726-301.prt</v>
      </c>
      <c r="S32" s="136">
        <f t="shared" si="2"/>
        <v>1.375</v>
      </c>
      <c r="T32" s="149">
        <f t="shared" si="3"/>
        <v>2.0625</v>
      </c>
      <c r="U32" s="149">
        <f t="shared" si="3"/>
        <v>0.878</v>
      </c>
      <c r="V32" s="136">
        <f t="shared" si="4"/>
        <v>6</v>
      </c>
      <c r="W32" s="150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52"/>
      <c r="L33" s="152"/>
      <c r="M33" s="152"/>
      <c r="N33" s="90"/>
      <c r="O33" s="82"/>
      <c r="P33" s="84">
        <v>7</v>
      </c>
      <c r="Q33" s="147"/>
      <c r="R33" s="13"/>
      <c r="S33" s="136"/>
      <c r="T33" s="149"/>
      <c r="U33" s="149"/>
      <c r="V33" s="136"/>
      <c r="W33" s="150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52"/>
      <c r="L34" s="152"/>
      <c r="M34" s="152"/>
      <c r="N34" s="90"/>
      <c r="O34" s="82"/>
      <c r="P34" s="84">
        <v>8</v>
      </c>
      <c r="Q34" s="147"/>
      <c r="R34" s="13"/>
      <c r="S34" s="136"/>
      <c r="T34" s="149"/>
      <c r="U34" s="149"/>
      <c r="V34" s="136"/>
      <c r="W34" s="150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52"/>
      <c r="L35" s="152"/>
      <c r="M35" s="152"/>
      <c r="N35" s="152"/>
      <c r="O35" s="82"/>
      <c r="P35" s="84"/>
      <c r="Q35" s="147"/>
      <c r="R35" s="149"/>
      <c r="S35" s="149"/>
      <c r="T35" s="149"/>
      <c r="U35" s="149"/>
      <c r="V35" s="149"/>
      <c r="W35" s="150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52"/>
      <c r="L36" s="152"/>
      <c r="M36" s="152"/>
      <c r="N36" s="152"/>
      <c r="O36" s="82"/>
      <c r="P36" s="84"/>
      <c r="Q36" s="147"/>
      <c r="R36" s="149"/>
      <c r="S36" s="149"/>
      <c r="T36" s="149"/>
      <c r="U36" s="149"/>
      <c r="V36" s="149"/>
      <c r="W36" s="150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52"/>
      <c r="L37" s="152"/>
      <c r="M37" s="152"/>
      <c r="N37" s="152"/>
      <c r="O37" s="82"/>
      <c r="P37" s="84"/>
      <c r="Q37" s="147"/>
      <c r="R37" s="149"/>
      <c r="S37" s="149"/>
      <c r="T37" s="149"/>
      <c r="U37" s="149"/>
      <c r="V37" s="149"/>
      <c r="W37" s="150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52"/>
      <c r="L38" s="152"/>
      <c r="M38" s="152"/>
      <c r="N38" s="152"/>
      <c r="O38" s="82"/>
      <c r="P38" s="84"/>
      <c r="Q38" s="147"/>
      <c r="R38" s="149"/>
      <c r="S38" s="149"/>
      <c r="T38" s="149"/>
      <c r="U38" s="149"/>
      <c r="V38" s="149"/>
      <c r="W38" s="150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52"/>
      <c r="L39" s="152"/>
      <c r="M39" s="152"/>
      <c r="N39" s="152"/>
      <c r="O39" s="82"/>
      <c r="P39" s="84"/>
      <c r="Q39" s="147"/>
      <c r="R39" s="149"/>
      <c r="S39" s="149"/>
      <c r="T39" s="149"/>
      <c r="U39" s="149"/>
      <c r="V39" s="149"/>
      <c r="W39" s="150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52"/>
      <c r="L40" s="152"/>
      <c r="M40" s="152"/>
      <c r="N40" s="152"/>
      <c r="O40" s="82"/>
      <c r="P40" s="84"/>
      <c r="Q40" s="147"/>
      <c r="R40" s="149"/>
      <c r="S40" s="149"/>
      <c r="T40" s="149"/>
      <c r="U40" s="149"/>
      <c r="V40" s="149"/>
      <c r="W40" s="150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52"/>
      <c r="L41" s="152"/>
      <c r="M41" s="152"/>
      <c r="N41" s="152"/>
      <c r="O41" s="82"/>
      <c r="P41" s="84"/>
      <c r="Q41" s="147"/>
      <c r="R41" s="149"/>
      <c r="S41" s="149"/>
      <c r="T41" s="149"/>
      <c r="U41" s="149"/>
      <c r="V41" s="149"/>
      <c r="W41" s="150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52"/>
      <c r="L42" s="152"/>
      <c r="M42" s="152"/>
      <c r="N42" s="152"/>
      <c r="O42" s="82"/>
      <c r="P42" s="84"/>
      <c r="Q42" s="147"/>
      <c r="R42" s="149"/>
      <c r="S42" s="149"/>
      <c r="T42" s="149"/>
      <c r="U42" s="149"/>
      <c r="V42" s="149"/>
      <c r="W42" s="150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52"/>
      <c r="L43" s="152"/>
      <c r="M43" s="152"/>
      <c r="N43" s="152"/>
      <c r="O43" s="82"/>
      <c r="P43" s="84"/>
      <c r="Q43" s="147"/>
      <c r="R43" s="154"/>
      <c r="S43" s="154"/>
      <c r="T43" s="155"/>
      <c r="U43" s="156"/>
      <c r="V43" s="155"/>
      <c r="W43" s="15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52"/>
      <c r="L44" s="152"/>
      <c r="M44" s="152"/>
      <c r="N44" s="152"/>
      <c r="O44" s="82"/>
      <c r="P44" s="84"/>
      <c r="Q44" s="147"/>
      <c r="R44" s="149"/>
      <c r="S44" s="149"/>
      <c r="T44" s="156"/>
      <c r="U44" s="156"/>
      <c r="V44" s="156"/>
      <c r="W44" s="15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52"/>
      <c r="L45" s="152"/>
      <c r="M45" s="152"/>
      <c r="N45" s="152"/>
      <c r="O45" s="82"/>
      <c r="P45" s="84"/>
      <c r="Q45" s="147"/>
      <c r="R45" s="149"/>
      <c r="S45" s="149"/>
      <c r="T45" s="156"/>
      <c r="U45" s="156"/>
      <c r="V45" s="156"/>
      <c r="W45" s="15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52"/>
      <c r="L46" s="152"/>
      <c r="M46" s="152"/>
      <c r="N46" s="152"/>
      <c r="O46" s="82"/>
      <c r="P46" s="84"/>
      <c r="Q46" s="147"/>
      <c r="R46" s="149"/>
      <c r="S46" s="149"/>
      <c r="T46" s="156"/>
      <c r="U46" s="156"/>
      <c r="V46" s="156"/>
      <c r="W46" s="15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52"/>
      <c r="L47" s="152"/>
      <c r="M47" s="152"/>
      <c r="N47" s="152"/>
      <c r="O47" s="82"/>
      <c r="P47" s="84"/>
      <c r="Q47" s="147"/>
      <c r="R47" s="149"/>
      <c r="S47" s="149"/>
      <c r="T47" s="154"/>
      <c r="U47" s="154"/>
      <c r="V47" s="154"/>
      <c r="W47" s="15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52"/>
      <c r="L48" s="152"/>
      <c r="M48" s="152"/>
      <c r="N48" s="152"/>
      <c r="O48" s="82"/>
      <c r="P48" s="84"/>
      <c r="Q48" s="147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52"/>
      <c r="L49" s="152"/>
      <c r="M49" s="152"/>
      <c r="N49" s="152"/>
      <c r="O49" s="82"/>
      <c r="P49" s="84"/>
      <c r="Q49" s="147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52"/>
      <c r="I50" s="56"/>
      <c r="J50" s="138"/>
      <c r="K50" s="152"/>
      <c r="L50" s="152"/>
      <c r="M50" s="152"/>
      <c r="N50" s="152"/>
      <c r="O50" s="152"/>
      <c r="P50" s="4"/>
      <c r="Q50" s="147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52"/>
      <c r="I51" s="56"/>
      <c r="J51" s="138"/>
      <c r="K51" s="152"/>
      <c r="L51" s="152"/>
      <c r="M51" s="152"/>
      <c r="N51" s="152"/>
      <c r="O51" s="152"/>
      <c r="P51" s="4"/>
      <c r="Q51" s="147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52"/>
      <c r="I52" s="56"/>
      <c r="J52" s="138"/>
      <c r="K52" s="152"/>
      <c r="L52" s="152"/>
      <c r="M52" s="152"/>
      <c r="N52" s="152"/>
      <c r="O52" s="152"/>
      <c r="P52" s="4"/>
      <c r="Q52" s="147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52"/>
      <c r="I53" s="56"/>
      <c r="J53" s="138"/>
      <c r="K53" s="152"/>
      <c r="L53" s="152"/>
      <c r="M53" s="152"/>
      <c r="N53" s="152"/>
      <c r="O53" s="152"/>
      <c r="P53" s="4"/>
      <c r="Q53" s="147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53"/>
      <c r="D54" s="57"/>
      <c r="E54" s="85"/>
      <c r="F54" s="85"/>
      <c r="G54" s="86"/>
      <c r="H54" s="143"/>
      <c r="I54" s="57"/>
      <c r="J54" s="139"/>
      <c r="K54" s="143"/>
      <c r="L54" s="143"/>
      <c r="M54" s="143"/>
      <c r="N54" s="143"/>
      <c r="O54" s="143"/>
      <c r="P54" s="144"/>
      <c r="Q54" s="148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45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46"/>
    </row>
    <row r="56" spans="1:24" s="18" customFormat="1" ht="19.5" customHeight="1">
      <c r="A56" s="142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U53:V54"/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15" sqref="I15:M32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51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45"/>
      <c r="B2" s="10"/>
      <c r="C2" s="159"/>
      <c r="D2" s="66"/>
      <c r="E2" s="28"/>
      <c r="F2" s="28"/>
      <c r="G2" s="75"/>
      <c r="H2" s="159"/>
      <c r="I2" s="66"/>
      <c r="J2" s="137"/>
      <c r="K2" s="159"/>
      <c r="L2" s="159"/>
      <c r="M2" s="159"/>
      <c r="N2" s="159"/>
      <c r="O2" s="70"/>
      <c r="P2" s="70"/>
      <c r="Q2" s="70"/>
      <c r="R2" s="159"/>
      <c r="S2" s="159"/>
      <c r="T2" s="159"/>
      <c r="U2" s="159"/>
      <c r="V2" s="159"/>
      <c r="W2" s="71"/>
      <c r="X2" s="14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54"/>
      <c r="S3" s="154"/>
      <c r="T3" s="154"/>
      <c r="U3" s="154"/>
      <c r="V3" s="154"/>
      <c r="W3" s="150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5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49"/>
      <c r="S4" s="149"/>
      <c r="T4" s="149"/>
      <c r="U4" s="149"/>
      <c r="V4" s="149"/>
      <c r="W4" s="150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52"/>
      <c r="L5" s="152"/>
      <c r="M5" s="152"/>
      <c r="N5" s="90"/>
      <c r="O5" s="82"/>
      <c r="P5" s="84">
        <v>0.375</v>
      </c>
      <c r="Q5" s="147"/>
      <c r="R5" s="13"/>
      <c r="S5" s="136"/>
      <c r="T5" s="149"/>
      <c r="U5" s="149"/>
      <c r="V5" s="136"/>
      <c r="W5" s="150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52"/>
      <c r="L6" s="152"/>
      <c r="M6" s="152"/>
      <c r="N6" s="90"/>
      <c r="O6" s="82"/>
      <c r="P6" s="84">
        <v>0.438</v>
      </c>
      <c r="Q6" s="147"/>
      <c r="R6" s="13"/>
      <c r="S6" s="136"/>
      <c r="T6" s="149"/>
      <c r="U6" s="149"/>
      <c r="V6" s="136"/>
      <c r="W6" s="150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52"/>
      <c r="L7" s="152"/>
      <c r="M7" s="152"/>
      <c r="N7" s="90"/>
      <c r="O7" s="82"/>
      <c r="P7" s="84">
        <v>0.5</v>
      </c>
      <c r="Q7" s="147"/>
      <c r="R7" s="13"/>
      <c r="S7" s="136"/>
      <c r="T7" s="149"/>
      <c r="U7" s="149"/>
      <c r="V7" s="136"/>
      <c r="W7" s="150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52"/>
      <c r="L8" s="152"/>
      <c r="M8" s="152"/>
      <c r="N8" s="90"/>
      <c r="O8" s="82"/>
      <c r="P8" s="84">
        <v>0.562</v>
      </c>
      <c r="Q8" s="147"/>
      <c r="R8" s="13"/>
      <c r="S8" s="136"/>
      <c r="T8" s="149"/>
      <c r="U8" s="149"/>
      <c r="V8" s="136"/>
      <c r="W8" s="150"/>
      <c r="X8" s="176"/>
    </row>
    <row r="9" spans="1:24" ht="19.5" customHeight="1">
      <c r="A9" s="161"/>
      <c r="B9" s="12"/>
      <c r="C9" s="73"/>
      <c r="D9" s="80"/>
      <c r="E9" s="81"/>
      <c r="F9" s="80"/>
      <c r="G9" s="81"/>
      <c r="H9" s="79"/>
      <c r="I9" s="56"/>
      <c r="J9" s="138"/>
      <c r="K9" s="152"/>
      <c r="L9" s="152"/>
      <c r="M9" s="152"/>
      <c r="N9" s="90"/>
      <c r="O9" s="82"/>
      <c r="P9" s="84">
        <v>0.625</v>
      </c>
      <c r="Q9" s="147"/>
      <c r="R9" s="13"/>
      <c r="S9" s="136"/>
      <c r="T9" s="149"/>
      <c r="U9" s="149"/>
      <c r="V9" s="136"/>
      <c r="W9" s="150"/>
      <c r="X9" s="176"/>
    </row>
    <row r="10" spans="1:24" ht="19.5" customHeight="1">
      <c r="A10" s="161"/>
      <c r="B10" s="12"/>
      <c r="C10" s="73"/>
      <c r="D10" s="80"/>
      <c r="E10" s="81"/>
      <c r="F10" s="80"/>
      <c r="G10" s="81"/>
      <c r="H10" s="79"/>
      <c r="I10" s="56"/>
      <c r="J10" s="138"/>
      <c r="K10" s="152"/>
      <c r="L10" s="152"/>
      <c r="M10" s="152"/>
      <c r="N10" s="90"/>
      <c r="O10" s="82"/>
      <c r="P10" s="84">
        <v>0.75</v>
      </c>
      <c r="Q10" s="147"/>
      <c r="R10" s="13"/>
      <c r="S10" s="136"/>
      <c r="T10" s="149"/>
      <c r="U10" s="149"/>
      <c r="V10" s="136"/>
      <c r="W10" s="150"/>
      <c r="X10" s="176"/>
    </row>
    <row r="11" spans="1:24" ht="19.5" customHeight="1">
      <c r="A11" s="161"/>
      <c r="B11" s="12"/>
      <c r="C11" s="73"/>
      <c r="D11" s="80"/>
      <c r="E11" s="81"/>
      <c r="F11" s="80"/>
      <c r="G11" s="81"/>
      <c r="H11" s="79"/>
      <c r="I11" s="56"/>
      <c r="J11" s="138"/>
      <c r="K11" s="152"/>
      <c r="L11" s="152"/>
      <c r="M11" s="152"/>
      <c r="N11" s="90"/>
      <c r="O11" s="82"/>
      <c r="P11" s="84">
        <v>0.875</v>
      </c>
      <c r="Q11" s="147"/>
      <c r="R11" s="13"/>
      <c r="S11" s="136"/>
      <c r="T11" s="149"/>
      <c r="U11" s="149"/>
      <c r="V11" s="136"/>
      <c r="W11" s="150"/>
      <c r="X11" s="176"/>
    </row>
    <row r="12" spans="1:24" ht="19.5" customHeight="1">
      <c r="A12" s="161"/>
      <c r="B12" s="12"/>
      <c r="C12" s="73"/>
      <c r="D12" s="80"/>
      <c r="E12" s="81"/>
      <c r="F12" s="80"/>
      <c r="G12" s="81"/>
      <c r="H12" s="79"/>
      <c r="I12" s="56"/>
      <c r="J12" s="138"/>
      <c r="K12" s="152"/>
      <c r="L12" s="152"/>
      <c r="M12" s="152"/>
      <c r="N12" s="90"/>
      <c r="O12" s="82"/>
      <c r="P12" s="84">
        <v>1</v>
      </c>
      <c r="Q12" s="147"/>
      <c r="R12" s="13"/>
      <c r="S12" s="136"/>
      <c r="T12" s="149"/>
      <c r="U12" s="149"/>
      <c r="V12" s="136"/>
      <c r="W12" s="150"/>
      <c r="X12" s="176"/>
    </row>
    <row r="13" spans="1:24" ht="19.5" customHeight="1">
      <c r="A13" s="161"/>
      <c r="B13" s="12"/>
      <c r="C13" s="73"/>
      <c r="D13" s="80"/>
      <c r="E13" s="81"/>
      <c r="F13" s="80"/>
      <c r="G13" s="81"/>
      <c r="H13" s="79"/>
      <c r="I13" s="56"/>
      <c r="J13" s="138"/>
      <c r="K13" s="152"/>
      <c r="L13" s="152"/>
      <c r="M13" s="152"/>
      <c r="N13" s="90"/>
      <c r="O13" s="82"/>
      <c r="P13" s="84">
        <v>1.125</v>
      </c>
      <c r="Q13" s="147"/>
      <c r="R13" s="13"/>
      <c r="S13" s="136"/>
      <c r="T13" s="149"/>
      <c r="U13" s="149"/>
      <c r="V13" s="136"/>
      <c r="W13" s="150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v>265</v>
      </c>
      <c r="F14" s="80"/>
      <c r="G14" s="81"/>
      <c r="H14" s="79" t="s">
        <v>36</v>
      </c>
      <c r="I14" s="56" t="s">
        <v>53</v>
      </c>
      <c r="J14" s="138">
        <v>1.25</v>
      </c>
      <c r="K14" s="152">
        <v>1.239</v>
      </c>
      <c r="L14" s="152">
        <v>1.875</v>
      </c>
      <c r="M14" s="152">
        <v>0.813</v>
      </c>
      <c r="N14" s="90"/>
      <c r="O14" s="82"/>
      <c r="P14" s="84">
        <v>1.25</v>
      </c>
      <c r="Q14" s="147" t="str">
        <f aca="true" t="shared" si="0" ref="Q14:Q32">CONCATENATE(C14,"-",E14)</f>
        <v>MS90726-265</v>
      </c>
      <c r="R14" s="13" t="str">
        <f aca="true" t="shared" si="1" ref="R14:R32">CONCATENATE(Q14,".prt")</f>
        <v>MS90726-265.prt</v>
      </c>
      <c r="S14" s="136">
        <f aca="true" t="shared" si="2" ref="S14:S32">J14</f>
        <v>1.25</v>
      </c>
      <c r="T14" s="149">
        <f aca="true" t="shared" si="3" ref="T14:U32">L14</f>
        <v>1.875</v>
      </c>
      <c r="U14" s="149">
        <f t="shared" si="3"/>
        <v>0.813</v>
      </c>
      <c r="V14" s="136">
        <f aca="true" t="shared" si="4" ref="V14:V32">P14</f>
        <v>1.25</v>
      </c>
      <c r="W14" s="150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aca="true" t="shared" si="5" ref="E15:E29">E14+1</f>
        <v>266</v>
      </c>
      <c r="F15" s="80"/>
      <c r="G15" s="81"/>
      <c r="H15" s="79" t="s">
        <v>36</v>
      </c>
      <c r="I15" s="56" t="s">
        <v>53</v>
      </c>
      <c r="J15" s="138">
        <v>1.25</v>
      </c>
      <c r="K15" s="160">
        <v>1.239</v>
      </c>
      <c r="L15" s="160">
        <v>1.875</v>
      </c>
      <c r="M15" s="160">
        <v>0.813</v>
      </c>
      <c r="N15" s="90"/>
      <c r="O15" s="82"/>
      <c r="P15" s="84">
        <v>1.375</v>
      </c>
      <c r="Q15" s="147" t="str">
        <f t="shared" si="0"/>
        <v>MS90726-266</v>
      </c>
      <c r="R15" s="13" t="str">
        <f t="shared" si="1"/>
        <v>MS90726-266.prt</v>
      </c>
      <c r="S15" s="136">
        <f t="shared" si="2"/>
        <v>1.25</v>
      </c>
      <c r="T15" s="149">
        <f t="shared" si="3"/>
        <v>1.875</v>
      </c>
      <c r="U15" s="149">
        <f t="shared" si="3"/>
        <v>0.813</v>
      </c>
      <c r="V15" s="136">
        <f t="shared" si="4"/>
        <v>1.375</v>
      </c>
      <c r="W15" s="150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267</v>
      </c>
      <c r="F16" s="80"/>
      <c r="G16" s="81"/>
      <c r="H16" s="79" t="s">
        <v>36</v>
      </c>
      <c r="I16" s="56" t="s">
        <v>53</v>
      </c>
      <c r="J16" s="138">
        <v>1.25</v>
      </c>
      <c r="K16" s="160">
        <v>1.239</v>
      </c>
      <c r="L16" s="160">
        <v>1.875</v>
      </c>
      <c r="M16" s="160">
        <v>0.813</v>
      </c>
      <c r="N16" s="90"/>
      <c r="O16" s="82"/>
      <c r="P16" s="84">
        <v>1.5</v>
      </c>
      <c r="Q16" s="147" t="str">
        <f t="shared" si="0"/>
        <v>MS90726-267</v>
      </c>
      <c r="R16" s="13" t="str">
        <f t="shared" si="1"/>
        <v>MS90726-267.prt</v>
      </c>
      <c r="S16" s="136">
        <f t="shared" si="2"/>
        <v>1.25</v>
      </c>
      <c r="T16" s="149">
        <f t="shared" si="3"/>
        <v>1.875</v>
      </c>
      <c r="U16" s="149">
        <f t="shared" si="3"/>
        <v>0.813</v>
      </c>
      <c r="V16" s="136">
        <f t="shared" si="4"/>
        <v>1.5</v>
      </c>
      <c r="W16" s="150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268</v>
      </c>
      <c r="F17" s="80"/>
      <c r="G17" s="81"/>
      <c r="H17" s="79" t="s">
        <v>36</v>
      </c>
      <c r="I17" s="56" t="s">
        <v>53</v>
      </c>
      <c r="J17" s="138">
        <v>1.25</v>
      </c>
      <c r="K17" s="160">
        <v>1.239</v>
      </c>
      <c r="L17" s="160">
        <v>1.875</v>
      </c>
      <c r="M17" s="160">
        <v>0.813</v>
      </c>
      <c r="N17" s="90"/>
      <c r="O17" s="82"/>
      <c r="P17" s="84">
        <v>1.75</v>
      </c>
      <c r="Q17" s="147" t="str">
        <f t="shared" si="0"/>
        <v>MS90726-268</v>
      </c>
      <c r="R17" s="13" t="str">
        <f t="shared" si="1"/>
        <v>MS90726-268.prt</v>
      </c>
      <c r="S17" s="136">
        <f t="shared" si="2"/>
        <v>1.25</v>
      </c>
      <c r="T17" s="149">
        <f t="shared" si="3"/>
        <v>1.875</v>
      </c>
      <c r="U17" s="149">
        <f t="shared" si="3"/>
        <v>0.813</v>
      </c>
      <c r="V17" s="136">
        <f t="shared" si="4"/>
        <v>1.75</v>
      </c>
      <c r="W17" s="150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269</v>
      </c>
      <c r="F18" s="80"/>
      <c r="G18" s="81"/>
      <c r="H18" s="79" t="s">
        <v>36</v>
      </c>
      <c r="I18" s="56" t="s">
        <v>53</v>
      </c>
      <c r="J18" s="138">
        <v>1.25</v>
      </c>
      <c r="K18" s="160">
        <v>1.239</v>
      </c>
      <c r="L18" s="160">
        <v>1.875</v>
      </c>
      <c r="M18" s="160">
        <v>0.813</v>
      </c>
      <c r="N18" s="90"/>
      <c r="O18" s="82"/>
      <c r="P18" s="84">
        <v>2</v>
      </c>
      <c r="Q18" s="147" t="str">
        <f t="shared" si="0"/>
        <v>MS90726-269</v>
      </c>
      <c r="R18" s="13" t="str">
        <f t="shared" si="1"/>
        <v>MS90726-269.prt</v>
      </c>
      <c r="S18" s="136">
        <f t="shared" si="2"/>
        <v>1.25</v>
      </c>
      <c r="T18" s="149">
        <f t="shared" si="3"/>
        <v>1.875</v>
      </c>
      <c r="U18" s="149">
        <f t="shared" si="3"/>
        <v>0.813</v>
      </c>
      <c r="V18" s="136">
        <f t="shared" si="4"/>
        <v>2</v>
      </c>
      <c r="W18" s="150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270</v>
      </c>
      <c r="F19" s="80"/>
      <c r="G19" s="81"/>
      <c r="H19" s="79" t="s">
        <v>36</v>
      </c>
      <c r="I19" s="56" t="s">
        <v>53</v>
      </c>
      <c r="J19" s="138">
        <v>1.25</v>
      </c>
      <c r="K19" s="160">
        <v>1.239</v>
      </c>
      <c r="L19" s="160">
        <v>1.875</v>
      </c>
      <c r="M19" s="160">
        <v>0.813</v>
      </c>
      <c r="N19" s="90"/>
      <c r="O19" s="82"/>
      <c r="P19" s="84">
        <v>2.25</v>
      </c>
      <c r="Q19" s="147" t="str">
        <f t="shared" si="0"/>
        <v>MS90726-270</v>
      </c>
      <c r="R19" s="13" t="str">
        <f t="shared" si="1"/>
        <v>MS90726-270.prt</v>
      </c>
      <c r="S19" s="136">
        <f t="shared" si="2"/>
        <v>1.25</v>
      </c>
      <c r="T19" s="149">
        <f t="shared" si="3"/>
        <v>1.875</v>
      </c>
      <c r="U19" s="149">
        <f t="shared" si="3"/>
        <v>0.813</v>
      </c>
      <c r="V19" s="136">
        <f t="shared" si="4"/>
        <v>2.25</v>
      </c>
      <c r="W19" s="150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271</v>
      </c>
      <c r="F20" s="80"/>
      <c r="G20" s="81"/>
      <c r="H20" s="79" t="s">
        <v>36</v>
      </c>
      <c r="I20" s="56" t="s">
        <v>53</v>
      </c>
      <c r="J20" s="138">
        <v>1.25</v>
      </c>
      <c r="K20" s="160">
        <v>1.239</v>
      </c>
      <c r="L20" s="160">
        <v>1.875</v>
      </c>
      <c r="M20" s="160">
        <v>0.813</v>
      </c>
      <c r="N20" s="90"/>
      <c r="O20" s="82"/>
      <c r="P20" s="84">
        <v>2.5</v>
      </c>
      <c r="Q20" s="147" t="str">
        <f t="shared" si="0"/>
        <v>MS90726-271</v>
      </c>
      <c r="R20" s="13" t="str">
        <f t="shared" si="1"/>
        <v>MS90726-271.prt</v>
      </c>
      <c r="S20" s="136">
        <f t="shared" si="2"/>
        <v>1.25</v>
      </c>
      <c r="T20" s="149">
        <f t="shared" si="3"/>
        <v>1.875</v>
      </c>
      <c r="U20" s="149">
        <f t="shared" si="3"/>
        <v>0.813</v>
      </c>
      <c r="V20" s="136">
        <f t="shared" si="4"/>
        <v>2.5</v>
      </c>
      <c r="W20" s="150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272</v>
      </c>
      <c r="F21" s="80"/>
      <c r="G21" s="81"/>
      <c r="H21" s="79" t="s">
        <v>36</v>
      </c>
      <c r="I21" s="56" t="s">
        <v>53</v>
      </c>
      <c r="J21" s="138">
        <v>1.25</v>
      </c>
      <c r="K21" s="160">
        <v>1.239</v>
      </c>
      <c r="L21" s="160">
        <v>1.875</v>
      </c>
      <c r="M21" s="160">
        <v>0.813</v>
      </c>
      <c r="N21" s="90"/>
      <c r="O21" s="82"/>
      <c r="P21" s="84">
        <v>2.75</v>
      </c>
      <c r="Q21" s="147" t="str">
        <f t="shared" si="0"/>
        <v>MS90726-272</v>
      </c>
      <c r="R21" s="13" t="str">
        <f t="shared" si="1"/>
        <v>MS90726-272.prt</v>
      </c>
      <c r="S21" s="136">
        <f t="shared" si="2"/>
        <v>1.25</v>
      </c>
      <c r="T21" s="149">
        <f t="shared" si="3"/>
        <v>1.875</v>
      </c>
      <c r="U21" s="149">
        <f t="shared" si="3"/>
        <v>0.813</v>
      </c>
      <c r="V21" s="136">
        <f t="shared" si="4"/>
        <v>2.75</v>
      </c>
      <c r="W21" s="150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273</v>
      </c>
      <c r="F22" s="80"/>
      <c r="G22" s="81"/>
      <c r="H22" s="79" t="s">
        <v>36</v>
      </c>
      <c r="I22" s="56" t="s">
        <v>53</v>
      </c>
      <c r="J22" s="138">
        <v>1.25</v>
      </c>
      <c r="K22" s="160">
        <v>1.239</v>
      </c>
      <c r="L22" s="160">
        <v>1.875</v>
      </c>
      <c r="M22" s="160">
        <v>0.813</v>
      </c>
      <c r="N22" s="90"/>
      <c r="O22" s="82"/>
      <c r="P22" s="84">
        <v>3</v>
      </c>
      <c r="Q22" s="147" t="str">
        <f t="shared" si="0"/>
        <v>MS90726-273</v>
      </c>
      <c r="R22" s="13" t="str">
        <f t="shared" si="1"/>
        <v>MS90726-273.prt</v>
      </c>
      <c r="S22" s="136">
        <f t="shared" si="2"/>
        <v>1.25</v>
      </c>
      <c r="T22" s="149">
        <f t="shared" si="3"/>
        <v>1.875</v>
      </c>
      <c r="U22" s="149">
        <f t="shared" si="3"/>
        <v>0.813</v>
      </c>
      <c r="V22" s="136">
        <f t="shared" si="4"/>
        <v>3</v>
      </c>
      <c r="W22" s="150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274</v>
      </c>
      <c r="F23" s="80"/>
      <c r="G23" s="81"/>
      <c r="H23" s="79" t="s">
        <v>36</v>
      </c>
      <c r="I23" s="56" t="s">
        <v>53</v>
      </c>
      <c r="J23" s="138">
        <v>1.25</v>
      </c>
      <c r="K23" s="160">
        <v>1.239</v>
      </c>
      <c r="L23" s="160">
        <v>1.875</v>
      </c>
      <c r="M23" s="160">
        <v>0.813</v>
      </c>
      <c r="N23" s="90"/>
      <c r="O23" s="82"/>
      <c r="P23" s="84">
        <v>3.25</v>
      </c>
      <c r="Q23" s="147" t="str">
        <f t="shared" si="0"/>
        <v>MS90726-274</v>
      </c>
      <c r="R23" s="13" t="str">
        <f t="shared" si="1"/>
        <v>MS90726-274.prt</v>
      </c>
      <c r="S23" s="136">
        <f t="shared" si="2"/>
        <v>1.25</v>
      </c>
      <c r="T23" s="149">
        <f t="shared" si="3"/>
        <v>1.875</v>
      </c>
      <c r="U23" s="149">
        <f t="shared" si="3"/>
        <v>0.813</v>
      </c>
      <c r="V23" s="136">
        <f t="shared" si="4"/>
        <v>3.25</v>
      </c>
      <c r="W23" s="150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275</v>
      </c>
      <c r="F24" s="80"/>
      <c r="G24" s="81"/>
      <c r="H24" s="79" t="s">
        <v>36</v>
      </c>
      <c r="I24" s="56" t="s">
        <v>53</v>
      </c>
      <c r="J24" s="138">
        <v>1.25</v>
      </c>
      <c r="K24" s="160">
        <v>1.239</v>
      </c>
      <c r="L24" s="160">
        <v>1.875</v>
      </c>
      <c r="M24" s="160">
        <v>0.813</v>
      </c>
      <c r="N24" s="90"/>
      <c r="O24" s="82"/>
      <c r="P24" s="84">
        <v>3.5</v>
      </c>
      <c r="Q24" s="147" t="str">
        <f t="shared" si="0"/>
        <v>MS90726-275</v>
      </c>
      <c r="R24" s="13" t="str">
        <f t="shared" si="1"/>
        <v>MS90726-275.prt</v>
      </c>
      <c r="S24" s="136">
        <f t="shared" si="2"/>
        <v>1.25</v>
      </c>
      <c r="T24" s="149">
        <f t="shared" si="3"/>
        <v>1.875</v>
      </c>
      <c r="U24" s="149">
        <f t="shared" si="3"/>
        <v>0.813</v>
      </c>
      <c r="V24" s="136">
        <f t="shared" si="4"/>
        <v>3.5</v>
      </c>
      <c r="W24" s="150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276</v>
      </c>
      <c r="F25" s="80"/>
      <c r="G25" s="81"/>
      <c r="H25" s="79" t="s">
        <v>36</v>
      </c>
      <c r="I25" s="56" t="s">
        <v>53</v>
      </c>
      <c r="J25" s="138">
        <v>1.25</v>
      </c>
      <c r="K25" s="160">
        <v>1.239</v>
      </c>
      <c r="L25" s="160">
        <v>1.875</v>
      </c>
      <c r="M25" s="160">
        <v>0.813</v>
      </c>
      <c r="N25" s="90"/>
      <c r="O25" s="82"/>
      <c r="P25" s="84">
        <v>3.75</v>
      </c>
      <c r="Q25" s="147" t="str">
        <f t="shared" si="0"/>
        <v>MS90726-276</v>
      </c>
      <c r="R25" s="13" t="str">
        <f t="shared" si="1"/>
        <v>MS90726-276.prt</v>
      </c>
      <c r="S25" s="136">
        <f t="shared" si="2"/>
        <v>1.25</v>
      </c>
      <c r="T25" s="149">
        <f t="shared" si="3"/>
        <v>1.875</v>
      </c>
      <c r="U25" s="149">
        <f t="shared" si="3"/>
        <v>0.813</v>
      </c>
      <c r="V25" s="136">
        <f t="shared" si="4"/>
        <v>3.75</v>
      </c>
      <c r="W25" s="150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277</v>
      </c>
      <c r="F26" s="80"/>
      <c r="G26" s="81"/>
      <c r="H26" s="79" t="s">
        <v>36</v>
      </c>
      <c r="I26" s="56" t="s">
        <v>53</v>
      </c>
      <c r="J26" s="138">
        <v>1.25</v>
      </c>
      <c r="K26" s="160">
        <v>1.239</v>
      </c>
      <c r="L26" s="160">
        <v>1.875</v>
      </c>
      <c r="M26" s="160">
        <v>0.813</v>
      </c>
      <c r="N26" s="90"/>
      <c r="O26" s="82"/>
      <c r="P26" s="84">
        <v>4</v>
      </c>
      <c r="Q26" s="147" t="str">
        <f t="shared" si="0"/>
        <v>MS90726-277</v>
      </c>
      <c r="R26" s="13" t="str">
        <f t="shared" si="1"/>
        <v>MS90726-277.prt</v>
      </c>
      <c r="S26" s="136">
        <f t="shared" si="2"/>
        <v>1.25</v>
      </c>
      <c r="T26" s="149">
        <f t="shared" si="3"/>
        <v>1.875</v>
      </c>
      <c r="U26" s="149">
        <f t="shared" si="3"/>
        <v>0.813</v>
      </c>
      <c r="V26" s="136">
        <f t="shared" si="4"/>
        <v>4</v>
      </c>
      <c r="W26" s="150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278</v>
      </c>
      <c r="F27" s="80"/>
      <c r="G27" s="81"/>
      <c r="H27" s="79" t="s">
        <v>36</v>
      </c>
      <c r="I27" s="56" t="s">
        <v>53</v>
      </c>
      <c r="J27" s="138">
        <v>1.25</v>
      </c>
      <c r="K27" s="160">
        <v>1.239</v>
      </c>
      <c r="L27" s="160">
        <v>1.875</v>
      </c>
      <c r="M27" s="160">
        <v>0.813</v>
      </c>
      <c r="N27" s="90"/>
      <c r="O27" s="82"/>
      <c r="P27" s="84">
        <v>4.25</v>
      </c>
      <c r="Q27" s="147" t="str">
        <f t="shared" si="0"/>
        <v>MS90726-278</v>
      </c>
      <c r="R27" s="13" t="str">
        <f t="shared" si="1"/>
        <v>MS90726-278.prt</v>
      </c>
      <c r="S27" s="136">
        <f t="shared" si="2"/>
        <v>1.25</v>
      </c>
      <c r="T27" s="149">
        <f t="shared" si="3"/>
        <v>1.875</v>
      </c>
      <c r="U27" s="149">
        <f t="shared" si="3"/>
        <v>0.813</v>
      </c>
      <c r="V27" s="136">
        <f t="shared" si="4"/>
        <v>4.25</v>
      </c>
      <c r="W27" s="150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279</v>
      </c>
      <c r="F28" s="80"/>
      <c r="G28" s="81"/>
      <c r="H28" s="79" t="s">
        <v>36</v>
      </c>
      <c r="I28" s="56" t="s">
        <v>53</v>
      </c>
      <c r="J28" s="138">
        <v>1.25</v>
      </c>
      <c r="K28" s="160">
        <v>1.239</v>
      </c>
      <c r="L28" s="160">
        <v>1.875</v>
      </c>
      <c r="M28" s="160">
        <v>0.813</v>
      </c>
      <c r="N28" s="90"/>
      <c r="O28" s="82"/>
      <c r="P28" s="84">
        <v>4.5</v>
      </c>
      <c r="Q28" s="147" t="str">
        <f t="shared" si="0"/>
        <v>MS90726-279</v>
      </c>
      <c r="R28" s="13" t="str">
        <f t="shared" si="1"/>
        <v>MS90726-279.prt</v>
      </c>
      <c r="S28" s="136">
        <f t="shared" si="2"/>
        <v>1.25</v>
      </c>
      <c r="T28" s="149">
        <f t="shared" si="3"/>
        <v>1.875</v>
      </c>
      <c r="U28" s="149">
        <f t="shared" si="3"/>
        <v>0.813</v>
      </c>
      <c r="V28" s="136">
        <f t="shared" si="4"/>
        <v>4.5</v>
      </c>
      <c r="W28" s="150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280</v>
      </c>
      <c r="F29" s="80"/>
      <c r="G29" s="81"/>
      <c r="H29" s="79" t="s">
        <v>36</v>
      </c>
      <c r="I29" s="56" t="s">
        <v>53</v>
      </c>
      <c r="J29" s="138">
        <v>1.25</v>
      </c>
      <c r="K29" s="160">
        <v>1.239</v>
      </c>
      <c r="L29" s="160">
        <v>1.875</v>
      </c>
      <c r="M29" s="160">
        <v>0.813</v>
      </c>
      <c r="N29" s="90"/>
      <c r="O29" s="82"/>
      <c r="P29" s="84">
        <v>4.75</v>
      </c>
      <c r="Q29" s="147" t="str">
        <f t="shared" si="0"/>
        <v>MS90726-280</v>
      </c>
      <c r="R29" s="13" t="str">
        <f t="shared" si="1"/>
        <v>MS90726-280.prt</v>
      </c>
      <c r="S29" s="136">
        <f t="shared" si="2"/>
        <v>1.25</v>
      </c>
      <c r="T29" s="149">
        <f t="shared" si="3"/>
        <v>1.875</v>
      </c>
      <c r="U29" s="149">
        <f t="shared" si="3"/>
        <v>0.813</v>
      </c>
      <c r="V29" s="136">
        <f t="shared" si="4"/>
        <v>4.75</v>
      </c>
      <c r="W29" s="150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281</v>
      </c>
      <c r="F30" s="80"/>
      <c r="G30" s="81"/>
      <c r="H30" s="79" t="s">
        <v>36</v>
      </c>
      <c r="I30" s="56" t="s">
        <v>53</v>
      </c>
      <c r="J30" s="138">
        <v>1.25</v>
      </c>
      <c r="K30" s="160">
        <v>1.239</v>
      </c>
      <c r="L30" s="160">
        <v>1.875</v>
      </c>
      <c r="M30" s="160">
        <v>0.813</v>
      </c>
      <c r="N30" s="90"/>
      <c r="O30" s="82"/>
      <c r="P30" s="84">
        <v>5</v>
      </c>
      <c r="Q30" s="147" t="str">
        <f t="shared" si="0"/>
        <v>MS90726-281</v>
      </c>
      <c r="R30" s="13" t="str">
        <f t="shared" si="1"/>
        <v>MS90726-281.prt</v>
      </c>
      <c r="S30" s="136">
        <f t="shared" si="2"/>
        <v>1.25</v>
      </c>
      <c r="T30" s="149">
        <f t="shared" si="3"/>
        <v>1.875</v>
      </c>
      <c r="U30" s="149">
        <f t="shared" si="3"/>
        <v>0.813</v>
      </c>
      <c r="V30" s="136">
        <f t="shared" si="4"/>
        <v>5</v>
      </c>
      <c r="W30" s="150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282</v>
      </c>
      <c r="F31" s="80"/>
      <c r="G31" s="81"/>
      <c r="H31" s="79" t="s">
        <v>36</v>
      </c>
      <c r="I31" s="56" t="s">
        <v>53</v>
      </c>
      <c r="J31" s="138">
        <v>1.25</v>
      </c>
      <c r="K31" s="160">
        <v>1.239</v>
      </c>
      <c r="L31" s="160">
        <v>1.875</v>
      </c>
      <c r="M31" s="160">
        <v>0.813</v>
      </c>
      <c r="N31" s="90"/>
      <c r="O31" s="82"/>
      <c r="P31" s="84">
        <v>5.5</v>
      </c>
      <c r="Q31" s="147" t="str">
        <f t="shared" si="0"/>
        <v>MS90726-282</v>
      </c>
      <c r="R31" s="13" t="str">
        <f t="shared" si="1"/>
        <v>MS90726-282.prt</v>
      </c>
      <c r="S31" s="136">
        <f t="shared" si="2"/>
        <v>1.25</v>
      </c>
      <c r="T31" s="149">
        <f t="shared" si="3"/>
        <v>1.875</v>
      </c>
      <c r="U31" s="149">
        <f t="shared" si="3"/>
        <v>0.813</v>
      </c>
      <c r="V31" s="136">
        <f t="shared" si="4"/>
        <v>5.5</v>
      </c>
      <c r="W31" s="150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283</v>
      </c>
      <c r="F32" s="80"/>
      <c r="G32" s="81"/>
      <c r="H32" s="79" t="s">
        <v>36</v>
      </c>
      <c r="I32" s="56" t="s">
        <v>53</v>
      </c>
      <c r="J32" s="138">
        <v>1.25</v>
      </c>
      <c r="K32" s="160">
        <v>1.239</v>
      </c>
      <c r="L32" s="160">
        <v>1.875</v>
      </c>
      <c r="M32" s="160">
        <v>0.813</v>
      </c>
      <c r="N32" s="90"/>
      <c r="O32" s="82"/>
      <c r="P32" s="84">
        <v>6</v>
      </c>
      <c r="Q32" s="147" t="str">
        <f t="shared" si="0"/>
        <v>MS90726-283</v>
      </c>
      <c r="R32" s="13" t="str">
        <f t="shared" si="1"/>
        <v>MS90726-283.prt</v>
      </c>
      <c r="S32" s="136">
        <f t="shared" si="2"/>
        <v>1.25</v>
      </c>
      <c r="T32" s="149">
        <f t="shared" si="3"/>
        <v>1.875</v>
      </c>
      <c r="U32" s="149">
        <f t="shared" si="3"/>
        <v>0.813</v>
      </c>
      <c r="V32" s="136">
        <f t="shared" si="4"/>
        <v>6</v>
      </c>
      <c r="W32" s="150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52"/>
      <c r="L33" s="152"/>
      <c r="M33" s="152"/>
      <c r="N33" s="90"/>
      <c r="O33" s="82"/>
      <c r="P33" s="84">
        <v>7</v>
      </c>
      <c r="Q33" s="147"/>
      <c r="R33" s="13"/>
      <c r="S33" s="136"/>
      <c r="T33" s="149"/>
      <c r="U33" s="149"/>
      <c r="V33" s="136"/>
      <c r="W33" s="150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52"/>
      <c r="L34" s="152"/>
      <c r="M34" s="152"/>
      <c r="N34" s="90"/>
      <c r="O34" s="82"/>
      <c r="P34" s="84">
        <v>8</v>
      </c>
      <c r="Q34" s="147"/>
      <c r="R34" s="13"/>
      <c r="S34" s="136"/>
      <c r="T34" s="149"/>
      <c r="U34" s="149"/>
      <c r="V34" s="136"/>
      <c r="W34" s="150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52"/>
      <c r="L35" s="152"/>
      <c r="M35" s="152"/>
      <c r="N35" s="152"/>
      <c r="O35" s="82"/>
      <c r="P35" s="84"/>
      <c r="Q35" s="147"/>
      <c r="R35" s="149"/>
      <c r="S35" s="149"/>
      <c r="T35" s="149"/>
      <c r="U35" s="149"/>
      <c r="V35" s="149"/>
      <c r="W35" s="150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52"/>
      <c r="L36" s="152"/>
      <c r="M36" s="152"/>
      <c r="N36" s="152"/>
      <c r="O36" s="82"/>
      <c r="P36" s="84"/>
      <c r="Q36" s="147"/>
      <c r="R36" s="149"/>
      <c r="S36" s="149"/>
      <c r="T36" s="149"/>
      <c r="U36" s="149"/>
      <c r="V36" s="149"/>
      <c r="W36" s="150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52"/>
      <c r="L37" s="152"/>
      <c r="M37" s="152"/>
      <c r="N37" s="152"/>
      <c r="O37" s="82"/>
      <c r="P37" s="84"/>
      <c r="Q37" s="147"/>
      <c r="R37" s="149"/>
      <c r="S37" s="149"/>
      <c r="T37" s="149"/>
      <c r="U37" s="149"/>
      <c r="V37" s="149"/>
      <c r="W37" s="150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52"/>
      <c r="L38" s="152"/>
      <c r="M38" s="152"/>
      <c r="N38" s="152"/>
      <c r="O38" s="82"/>
      <c r="P38" s="84"/>
      <c r="Q38" s="147"/>
      <c r="R38" s="149"/>
      <c r="S38" s="149"/>
      <c r="T38" s="149"/>
      <c r="U38" s="149"/>
      <c r="V38" s="149"/>
      <c r="W38" s="150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52"/>
      <c r="L39" s="152"/>
      <c r="M39" s="152"/>
      <c r="N39" s="152"/>
      <c r="O39" s="82"/>
      <c r="P39" s="84"/>
      <c r="Q39" s="147"/>
      <c r="R39" s="149"/>
      <c r="S39" s="149"/>
      <c r="T39" s="149"/>
      <c r="U39" s="149"/>
      <c r="V39" s="149"/>
      <c r="W39" s="150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52"/>
      <c r="L40" s="152"/>
      <c r="M40" s="152"/>
      <c r="N40" s="152"/>
      <c r="O40" s="82"/>
      <c r="P40" s="84"/>
      <c r="Q40" s="147"/>
      <c r="R40" s="149"/>
      <c r="S40" s="149"/>
      <c r="T40" s="149"/>
      <c r="U40" s="149"/>
      <c r="V40" s="149"/>
      <c r="W40" s="150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52"/>
      <c r="L41" s="152"/>
      <c r="M41" s="152"/>
      <c r="N41" s="152"/>
      <c r="O41" s="82"/>
      <c r="P41" s="84"/>
      <c r="Q41" s="147"/>
      <c r="R41" s="149"/>
      <c r="S41" s="149"/>
      <c r="T41" s="149"/>
      <c r="U41" s="149"/>
      <c r="V41" s="149"/>
      <c r="W41" s="150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52"/>
      <c r="L42" s="152"/>
      <c r="M42" s="152"/>
      <c r="N42" s="152"/>
      <c r="O42" s="82"/>
      <c r="P42" s="84"/>
      <c r="Q42" s="147"/>
      <c r="R42" s="149"/>
      <c r="S42" s="149"/>
      <c r="T42" s="149"/>
      <c r="U42" s="149"/>
      <c r="V42" s="149"/>
      <c r="W42" s="150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52"/>
      <c r="L43" s="152"/>
      <c r="M43" s="152"/>
      <c r="N43" s="152"/>
      <c r="O43" s="82"/>
      <c r="P43" s="84"/>
      <c r="Q43" s="147"/>
      <c r="R43" s="154"/>
      <c r="S43" s="154"/>
      <c r="T43" s="155"/>
      <c r="U43" s="156"/>
      <c r="V43" s="155"/>
      <c r="W43" s="15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52"/>
      <c r="L44" s="152"/>
      <c r="M44" s="152"/>
      <c r="N44" s="152"/>
      <c r="O44" s="82"/>
      <c r="P44" s="84"/>
      <c r="Q44" s="147"/>
      <c r="R44" s="149"/>
      <c r="S44" s="149"/>
      <c r="T44" s="156"/>
      <c r="U44" s="156"/>
      <c r="V44" s="156"/>
      <c r="W44" s="15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52"/>
      <c r="L45" s="152"/>
      <c r="M45" s="152"/>
      <c r="N45" s="152"/>
      <c r="O45" s="82"/>
      <c r="P45" s="84"/>
      <c r="Q45" s="147"/>
      <c r="R45" s="149"/>
      <c r="S45" s="149"/>
      <c r="T45" s="156"/>
      <c r="U45" s="156"/>
      <c r="V45" s="156"/>
      <c r="W45" s="15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52"/>
      <c r="L46" s="152"/>
      <c r="M46" s="152"/>
      <c r="N46" s="152"/>
      <c r="O46" s="82"/>
      <c r="P46" s="84"/>
      <c r="Q46" s="147"/>
      <c r="R46" s="149"/>
      <c r="S46" s="149"/>
      <c r="T46" s="156"/>
      <c r="U46" s="156"/>
      <c r="V46" s="156"/>
      <c r="W46" s="15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52"/>
      <c r="L47" s="152"/>
      <c r="M47" s="152"/>
      <c r="N47" s="152"/>
      <c r="O47" s="82"/>
      <c r="P47" s="84"/>
      <c r="Q47" s="147"/>
      <c r="R47" s="149"/>
      <c r="S47" s="149"/>
      <c r="T47" s="154"/>
      <c r="U47" s="154"/>
      <c r="V47" s="154"/>
      <c r="W47" s="15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52"/>
      <c r="L48" s="152"/>
      <c r="M48" s="152"/>
      <c r="N48" s="152"/>
      <c r="O48" s="82"/>
      <c r="P48" s="84"/>
      <c r="Q48" s="147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52"/>
      <c r="L49" s="152"/>
      <c r="M49" s="152"/>
      <c r="N49" s="152"/>
      <c r="O49" s="82"/>
      <c r="P49" s="84"/>
      <c r="Q49" s="147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52"/>
      <c r="I50" s="56"/>
      <c r="J50" s="138"/>
      <c r="K50" s="152"/>
      <c r="L50" s="152"/>
      <c r="M50" s="152"/>
      <c r="N50" s="152"/>
      <c r="O50" s="152"/>
      <c r="P50" s="4"/>
      <c r="Q50" s="147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52"/>
      <c r="I51" s="56"/>
      <c r="J51" s="138"/>
      <c r="K51" s="152"/>
      <c r="L51" s="152"/>
      <c r="M51" s="152"/>
      <c r="N51" s="152"/>
      <c r="O51" s="152"/>
      <c r="P51" s="4"/>
      <c r="Q51" s="147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52"/>
      <c r="I52" s="56"/>
      <c r="J52" s="138"/>
      <c r="K52" s="152"/>
      <c r="L52" s="152"/>
      <c r="M52" s="152"/>
      <c r="N52" s="152"/>
      <c r="O52" s="152"/>
      <c r="P52" s="4"/>
      <c r="Q52" s="147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52"/>
      <c r="I53" s="56"/>
      <c r="J53" s="138"/>
      <c r="K53" s="152"/>
      <c r="L53" s="152"/>
      <c r="M53" s="152"/>
      <c r="N53" s="152"/>
      <c r="O53" s="152"/>
      <c r="P53" s="4"/>
      <c r="Q53" s="147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53"/>
      <c r="D54" s="57"/>
      <c r="E54" s="85"/>
      <c r="F54" s="85"/>
      <c r="G54" s="86"/>
      <c r="H54" s="143"/>
      <c r="I54" s="57"/>
      <c r="J54" s="139"/>
      <c r="K54" s="143"/>
      <c r="L54" s="143"/>
      <c r="M54" s="143"/>
      <c r="N54" s="143"/>
      <c r="O54" s="143"/>
      <c r="P54" s="144"/>
      <c r="Q54" s="148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45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46"/>
    </row>
    <row r="56" spans="1:24" s="18" customFormat="1" ht="19.5" customHeight="1">
      <c r="A56" s="142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U53:V54"/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13" sqref="I13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51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45"/>
      <c r="B2" s="10"/>
      <c r="C2" s="159"/>
      <c r="D2" s="66"/>
      <c r="E2" s="28"/>
      <c r="F2" s="28"/>
      <c r="G2" s="75"/>
      <c r="H2" s="159"/>
      <c r="I2" s="66"/>
      <c r="J2" s="137"/>
      <c r="K2" s="159"/>
      <c r="L2" s="159"/>
      <c r="M2" s="159"/>
      <c r="N2" s="159"/>
      <c r="O2" s="70"/>
      <c r="P2" s="70"/>
      <c r="Q2" s="70"/>
      <c r="R2" s="159"/>
      <c r="S2" s="159"/>
      <c r="T2" s="159"/>
      <c r="U2" s="159"/>
      <c r="V2" s="159"/>
      <c r="W2" s="71"/>
      <c r="X2" s="14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54"/>
      <c r="S3" s="154"/>
      <c r="T3" s="154"/>
      <c r="U3" s="154"/>
      <c r="V3" s="154"/>
      <c r="W3" s="150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5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49"/>
      <c r="S4" s="149"/>
      <c r="T4" s="149"/>
      <c r="U4" s="149"/>
      <c r="V4" s="149"/>
      <c r="W4" s="150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52"/>
      <c r="L5" s="152"/>
      <c r="M5" s="152"/>
      <c r="N5" s="90"/>
      <c r="O5" s="82"/>
      <c r="P5" s="84">
        <v>0.375</v>
      </c>
      <c r="Q5" s="147"/>
      <c r="R5" s="13"/>
      <c r="S5" s="136"/>
      <c r="T5" s="149"/>
      <c r="U5" s="149"/>
      <c r="V5" s="136"/>
      <c r="W5" s="150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52"/>
      <c r="L6" s="152"/>
      <c r="M6" s="152"/>
      <c r="N6" s="90"/>
      <c r="O6" s="82"/>
      <c r="P6" s="84">
        <v>0.438</v>
      </c>
      <c r="Q6" s="147"/>
      <c r="R6" s="13"/>
      <c r="S6" s="136"/>
      <c r="T6" s="149"/>
      <c r="U6" s="149"/>
      <c r="V6" s="136"/>
      <c r="W6" s="150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52"/>
      <c r="L7" s="152"/>
      <c r="M7" s="152"/>
      <c r="N7" s="90"/>
      <c r="O7" s="82"/>
      <c r="P7" s="84">
        <v>0.5</v>
      </c>
      <c r="Q7" s="147"/>
      <c r="R7" s="13"/>
      <c r="S7" s="136"/>
      <c r="T7" s="149"/>
      <c r="U7" s="149"/>
      <c r="V7" s="136"/>
      <c r="W7" s="150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52"/>
      <c r="L8" s="152"/>
      <c r="M8" s="152"/>
      <c r="N8" s="90"/>
      <c r="O8" s="82"/>
      <c r="P8" s="84">
        <v>0.562</v>
      </c>
      <c r="Q8" s="147"/>
      <c r="R8" s="13"/>
      <c r="S8" s="136"/>
      <c r="T8" s="149"/>
      <c r="U8" s="149"/>
      <c r="V8" s="136"/>
      <c r="W8" s="150"/>
      <c r="X8" s="176"/>
    </row>
    <row r="9" spans="1:24" ht="19.5" customHeight="1">
      <c r="A9" s="161"/>
      <c r="B9" s="12"/>
      <c r="C9" s="73"/>
      <c r="D9" s="80"/>
      <c r="E9" s="81"/>
      <c r="F9" s="80"/>
      <c r="G9" s="81"/>
      <c r="H9" s="79"/>
      <c r="I9" s="56"/>
      <c r="J9" s="138"/>
      <c r="K9" s="152"/>
      <c r="L9" s="152"/>
      <c r="M9" s="152"/>
      <c r="N9" s="90"/>
      <c r="O9" s="82"/>
      <c r="P9" s="84">
        <v>0.625</v>
      </c>
      <c r="Q9" s="147"/>
      <c r="R9" s="13"/>
      <c r="S9" s="136"/>
      <c r="T9" s="149"/>
      <c r="U9" s="149"/>
      <c r="V9" s="136"/>
      <c r="W9" s="150"/>
      <c r="X9" s="176"/>
    </row>
    <row r="10" spans="1:24" ht="19.5" customHeight="1">
      <c r="A10" s="161"/>
      <c r="B10" s="12"/>
      <c r="C10" s="73"/>
      <c r="D10" s="80"/>
      <c r="E10" s="81"/>
      <c r="F10" s="80"/>
      <c r="G10" s="81"/>
      <c r="H10" s="79"/>
      <c r="I10" s="56"/>
      <c r="J10" s="138"/>
      <c r="K10" s="152"/>
      <c r="L10" s="152"/>
      <c r="M10" s="152"/>
      <c r="N10" s="90"/>
      <c r="O10" s="82"/>
      <c r="P10" s="84">
        <v>0.75</v>
      </c>
      <c r="Q10" s="147"/>
      <c r="R10" s="13"/>
      <c r="S10" s="136"/>
      <c r="T10" s="149"/>
      <c r="U10" s="149"/>
      <c r="V10" s="136"/>
      <c r="W10" s="150"/>
      <c r="X10" s="176"/>
    </row>
    <row r="11" spans="1:24" ht="19.5" customHeight="1">
      <c r="A11" s="161"/>
      <c r="B11" s="12"/>
      <c r="C11" s="73"/>
      <c r="D11" s="80"/>
      <c r="E11" s="81"/>
      <c r="F11" s="80"/>
      <c r="G11" s="81"/>
      <c r="H11" s="79"/>
      <c r="I11" s="56"/>
      <c r="J11" s="138"/>
      <c r="K11" s="152"/>
      <c r="L11" s="152"/>
      <c r="M11" s="152"/>
      <c r="N11" s="90"/>
      <c r="O11" s="82"/>
      <c r="P11" s="84">
        <v>0.875</v>
      </c>
      <c r="Q11" s="147"/>
      <c r="R11" s="13"/>
      <c r="S11" s="136"/>
      <c r="T11" s="149"/>
      <c r="U11" s="149"/>
      <c r="V11" s="136"/>
      <c r="W11" s="150"/>
      <c r="X11" s="176"/>
    </row>
    <row r="12" spans="1:24" ht="19.5" customHeight="1">
      <c r="A12" s="161"/>
      <c r="B12" s="12"/>
      <c r="C12" s="73"/>
      <c r="D12" s="80"/>
      <c r="E12" s="81"/>
      <c r="F12" s="80"/>
      <c r="G12" s="81"/>
      <c r="H12" s="79"/>
      <c r="I12" s="56"/>
      <c r="J12" s="138"/>
      <c r="K12" s="152"/>
      <c r="L12" s="152"/>
      <c r="M12" s="152"/>
      <c r="N12" s="90"/>
      <c r="O12" s="82"/>
      <c r="P12" s="84">
        <v>1</v>
      </c>
      <c r="Q12" s="147"/>
      <c r="R12" s="13"/>
      <c r="S12" s="136"/>
      <c r="T12" s="149"/>
      <c r="U12" s="149"/>
      <c r="V12" s="136"/>
      <c r="W12" s="150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v>245</v>
      </c>
      <c r="F13" s="80"/>
      <c r="G13" s="81"/>
      <c r="H13" s="79" t="s">
        <v>36</v>
      </c>
      <c r="I13" s="56" t="s">
        <v>52</v>
      </c>
      <c r="J13" s="138">
        <v>1.125</v>
      </c>
      <c r="K13" s="152">
        <v>1.114</v>
      </c>
      <c r="L13" s="152">
        <v>1.6875</v>
      </c>
      <c r="M13" s="152">
        <v>0.718</v>
      </c>
      <c r="N13" s="90"/>
      <c r="O13" s="82"/>
      <c r="P13" s="84">
        <v>1.125</v>
      </c>
      <c r="Q13" s="147" t="str">
        <f aca="true" t="shared" si="0" ref="Q13:Q32">CONCATENATE(C13,"-",E13)</f>
        <v>MS90726-245</v>
      </c>
      <c r="R13" s="13" t="str">
        <f aca="true" t="shared" si="1" ref="R13:R32">CONCATENATE(Q13,".prt")</f>
        <v>MS90726-245.prt</v>
      </c>
      <c r="S13" s="136">
        <f aca="true" t="shared" si="2" ref="S13:S32">J13</f>
        <v>1.125</v>
      </c>
      <c r="T13" s="149">
        <f aca="true" t="shared" si="3" ref="T13:U32">L13</f>
        <v>1.6875</v>
      </c>
      <c r="U13" s="149">
        <f t="shared" si="3"/>
        <v>0.718</v>
      </c>
      <c r="V13" s="136">
        <f aca="true" t="shared" si="4" ref="V13:V32">P13</f>
        <v>1.125</v>
      </c>
      <c r="W13" s="150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aca="true" t="shared" si="5" ref="E14:E29">E13+1</f>
        <v>246</v>
      </c>
      <c r="F14" s="80"/>
      <c r="G14" s="81"/>
      <c r="H14" s="79" t="s">
        <v>36</v>
      </c>
      <c r="I14" s="56" t="s">
        <v>52</v>
      </c>
      <c r="J14" s="138">
        <v>1.125</v>
      </c>
      <c r="K14" s="160">
        <v>1.114</v>
      </c>
      <c r="L14" s="160">
        <v>1.6875</v>
      </c>
      <c r="M14" s="160">
        <v>0.718</v>
      </c>
      <c r="N14" s="90"/>
      <c r="O14" s="82"/>
      <c r="P14" s="84">
        <v>1.25</v>
      </c>
      <c r="Q14" s="147" t="str">
        <f t="shared" si="0"/>
        <v>MS90726-246</v>
      </c>
      <c r="R14" s="13" t="str">
        <f t="shared" si="1"/>
        <v>MS90726-246.prt</v>
      </c>
      <c r="S14" s="136">
        <f t="shared" si="2"/>
        <v>1.125</v>
      </c>
      <c r="T14" s="149">
        <f t="shared" si="3"/>
        <v>1.6875</v>
      </c>
      <c r="U14" s="149">
        <f t="shared" si="3"/>
        <v>0.718</v>
      </c>
      <c r="V14" s="136">
        <f t="shared" si="4"/>
        <v>1.25</v>
      </c>
      <c r="W14" s="150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247</v>
      </c>
      <c r="F15" s="80"/>
      <c r="G15" s="81"/>
      <c r="H15" s="79" t="s">
        <v>36</v>
      </c>
      <c r="I15" s="56" t="s">
        <v>52</v>
      </c>
      <c r="J15" s="138">
        <v>1.125</v>
      </c>
      <c r="K15" s="160">
        <v>1.114</v>
      </c>
      <c r="L15" s="160">
        <v>1.6875</v>
      </c>
      <c r="M15" s="160">
        <v>0.718</v>
      </c>
      <c r="N15" s="90"/>
      <c r="O15" s="82"/>
      <c r="P15" s="84">
        <v>1.375</v>
      </c>
      <c r="Q15" s="147" t="str">
        <f t="shared" si="0"/>
        <v>MS90726-247</v>
      </c>
      <c r="R15" s="13" t="str">
        <f t="shared" si="1"/>
        <v>MS90726-247.prt</v>
      </c>
      <c r="S15" s="136">
        <f t="shared" si="2"/>
        <v>1.125</v>
      </c>
      <c r="T15" s="149">
        <f t="shared" si="3"/>
        <v>1.6875</v>
      </c>
      <c r="U15" s="149">
        <f t="shared" si="3"/>
        <v>0.718</v>
      </c>
      <c r="V15" s="136">
        <f t="shared" si="4"/>
        <v>1.375</v>
      </c>
      <c r="W15" s="150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248</v>
      </c>
      <c r="F16" s="80"/>
      <c r="G16" s="81"/>
      <c r="H16" s="79" t="s">
        <v>36</v>
      </c>
      <c r="I16" s="56" t="s">
        <v>52</v>
      </c>
      <c r="J16" s="138">
        <v>1.125</v>
      </c>
      <c r="K16" s="160">
        <v>1.114</v>
      </c>
      <c r="L16" s="160">
        <v>1.6875</v>
      </c>
      <c r="M16" s="160">
        <v>0.718</v>
      </c>
      <c r="N16" s="90"/>
      <c r="O16" s="82"/>
      <c r="P16" s="84">
        <v>1.5</v>
      </c>
      <c r="Q16" s="147" t="str">
        <f t="shared" si="0"/>
        <v>MS90726-248</v>
      </c>
      <c r="R16" s="13" t="str">
        <f t="shared" si="1"/>
        <v>MS90726-248.prt</v>
      </c>
      <c r="S16" s="136">
        <f t="shared" si="2"/>
        <v>1.125</v>
      </c>
      <c r="T16" s="149">
        <f t="shared" si="3"/>
        <v>1.6875</v>
      </c>
      <c r="U16" s="149">
        <f t="shared" si="3"/>
        <v>0.718</v>
      </c>
      <c r="V16" s="136">
        <f t="shared" si="4"/>
        <v>1.5</v>
      </c>
      <c r="W16" s="150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249</v>
      </c>
      <c r="F17" s="80"/>
      <c r="G17" s="81"/>
      <c r="H17" s="79" t="s">
        <v>36</v>
      </c>
      <c r="I17" s="56" t="s">
        <v>52</v>
      </c>
      <c r="J17" s="138">
        <v>1.125</v>
      </c>
      <c r="K17" s="160">
        <v>1.114</v>
      </c>
      <c r="L17" s="160">
        <v>1.6875</v>
      </c>
      <c r="M17" s="160">
        <v>0.718</v>
      </c>
      <c r="N17" s="90"/>
      <c r="O17" s="82"/>
      <c r="P17" s="84">
        <v>1.75</v>
      </c>
      <c r="Q17" s="147" t="str">
        <f t="shared" si="0"/>
        <v>MS90726-249</v>
      </c>
      <c r="R17" s="13" t="str">
        <f t="shared" si="1"/>
        <v>MS90726-249.prt</v>
      </c>
      <c r="S17" s="136">
        <f t="shared" si="2"/>
        <v>1.125</v>
      </c>
      <c r="T17" s="149">
        <f t="shared" si="3"/>
        <v>1.6875</v>
      </c>
      <c r="U17" s="149">
        <f t="shared" si="3"/>
        <v>0.718</v>
      </c>
      <c r="V17" s="136">
        <f t="shared" si="4"/>
        <v>1.75</v>
      </c>
      <c r="W17" s="150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250</v>
      </c>
      <c r="F18" s="80"/>
      <c r="G18" s="81"/>
      <c r="H18" s="79" t="s">
        <v>36</v>
      </c>
      <c r="I18" s="56" t="s">
        <v>52</v>
      </c>
      <c r="J18" s="138">
        <v>1.125</v>
      </c>
      <c r="K18" s="160">
        <v>1.114</v>
      </c>
      <c r="L18" s="160">
        <v>1.6875</v>
      </c>
      <c r="M18" s="160">
        <v>0.718</v>
      </c>
      <c r="N18" s="90"/>
      <c r="O18" s="82"/>
      <c r="P18" s="84">
        <v>2</v>
      </c>
      <c r="Q18" s="147" t="str">
        <f t="shared" si="0"/>
        <v>MS90726-250</v>
      </c>
      <c r="R18" s="13" t="str">
        <f t="shared" si="1"/>
        <v>MS90726-250.prt</v>
      </c>
      <c r="S18" s="136">
        <f t="shared" si="2"/>
        <v>1.125</v>
      </c>
      <c r="T18" s="149">
        <f t="shared" si="3"/>
        <v>1.6875</v>
      </c>
      <c r="U18" s="149">
        <f t="shared" si="3"/>
        <v>0.718</v>
      </c>
      <c r="V18" s="136">
        <f t="shared" si="4"/>
        <v>2</v>
      </c>
      <c r="W18" s="150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251</v>
      </c>
      <c r="F19" s="80"/>
      <c r="G19" s="81"/>
      <c r="H19" s="79" t="s">
        <v>36</v>
      </c>
      <c r="I19" s="56" t="s">
        <v>52</v>
      </c>
      <c r="J19" s="138">
        <v>1.125</v>
      </c>
      <c r="K19" s="160">
        <v>1.114</v>
      </c>
      <c r="L19" s="160">
        <v>1.6875</v>
      </c>
      <c r="M19" s="160">
        <v>0.718</v>
      </c>
      <c r="N19" s="90"/>
      <c r="O19" s="82"/>
      <c r="P19" s="84">
        <v>2.25</v>
      </c>
      <c r="Q19" s="147" t="str">
        <f t="shared" si="0"/>
        <v>MS90726-251</v>
      </c>
      <c r="R19" s="13" t="str">
        <f t="shared" si="1"/>
        <v>MS90726-251.prt</v>
      </c>
      <c r="S19" s="136">
        <f t="shared" si="2"/>
        <v>1.125</v>
      </c>
      <c r="T19" s="149">
        <f t="shared" si="3"/>
        <v>1.6875</v>
      </c>
      <c r="U19" s="149">
        <f t="shared" si="3"/>
        <v>0.718</v>
      </c>
      <c r="V19" s="136">
        <f t="shared" si="4"/>
        <v>2.25</v>
      </c>
      <c r="W19" s="150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252</v>
      </c>
      <c r="F20" s="80"/>
      <c r="G20" s="81"/>
      <c r="H20" s="79" t="s">
        <v>36</v>
      </c>
      <c r="I20" s="56" t="s">
        <v>52</v>
      </c>
      <c r="J20" s="138">
        <v>1.125</v>
      </c>
      <c r="K20" s="160">
        <v>1.114</v>
      </c>
      <c r="L20" s="160">
        <v>1.6875</v>
      </c>
      <c r="M20" s="160">
        <v>0.718</v>
      </c>
      <c r="N20" s="90"/>
      <c r="O20" s="82"/>
      <c r="P20" s="84">
        <v>2.5</v>
      </c>
      <c r="Q20" s="147" t="str">
        <f t="shared" si="0"/>
        <v>MS90726-252</v>
      </c>
      <c r="R20" s="13" t="str">
        <f t="shared" si="1"/>
        <v>MS90726-252.prt</v>
      </c>
      <c r="S20" s="136">
        <f t="shared" si="2"/>
        <v>1.125</v>
      </c>
      <c r="T20" s="149">
        <f t="shared" si="3"/>
        <v>1.6875</v>
      </c>
      <c r="U20" s="149">
        <f t="shared" si="3"/>
        <v>0.718</v>
      </c>
      <c r="V20" s="136">
        <f t="shared" si="4"/>
        <v>2.5</v>
      </c>
      <c r="W20" s="150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253</v>
      </c>
      <c r="F21" s="80"/>
      <c r="G21" s="81"/>
      <c r="H21" s="79" t="s">
        <v>36</v>
      </c>
      <c r="I21" s="56" t="s">
        <v>52</v>
      </c>
      <c r="J21" s="138">
        <v>1.125</v>
      </c>
      <c r="K21" s="160">
        <v>1.114</v>
      </c>
      <c r="L21" s="160">
        <v>1.6875</v>
      </c>
      <c r="M21" s="160">
        <v>0.718</v>
      </c>
      <c r="N21" s="90"/>
      <c r="O21" s="82"/>
      <c r="P21" s="84">
        <v>2.75</v>
      </c>
      <c r="Q21" s="147" t="str">
        <f t="shared" si="0"/>
        <v>MS90726-253</v>
      </c>
      <c r="R21" s="13" t="str">
        <f t="shared" si="1"/>
        <v>MS90726-253.prt</v>
      </c>
      <c r="S21" s="136">
        <f t="shared" si="2"/>
        <v>1.125</v>
      </c>
      <c r="T21" s="149">
        <f t="shared" si="3"/>
        <v>1.6875</v>
      </c>
      <c r="U21" s="149">
        <f t="shared" si="3"/>
        <v>0.718</v>
      </c>
      <c r="V21" s="136">
        <f t="shared" si="4"/>
        <v>2.75</v>
      </c>
      <c r="W21" s="150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254</v>
      </c>
      <c r="F22" s="80"/>
      <c r="G22" s="81"/>
      <c r="H22" s="79" t="s">
        <v>36</v>
      </c>
      <c r="I22" s="56" t="s">
        <v>52</v>
      </c>
      <c r="J22" s="138">
        <v>1.125</v>
      </c>
      <c r="K22" s="160">
        <v>1.114</v>
      </c>
      <c r="L22" s="160">
        <v>1.6875</v>
      </c>
      <c r="M22" s="160">
        <v>0.718</v>
      </c>
      <c r="N22" s="90"/>
      <c r="O22" s="82"/>
      <c r="P22" s="84">
        <v>3</v>
      </c>
      <c r="Q22" s="147" t="str">
        <f t="shared" si="0"/>
        <v>MS90726-254</v>
      </c>
      <c r="R22" s="13" t="str">
        <f t="shared" si="1"/>
        <v>MS90726-254.prt</v>
      </c>
      <c r="S22" s="136">
        <f t="shared" si="2"/>
        <v>1.125</v>
      </c>
      <c r="T22" s="149">
        <f t="shared" si="3"/>
        <v>1.6875</v>
      </c>
      <c r="U22" s="149">
        <f t="shared" si="3"/>
        <v>0.718</v>
      </c>
      <c r="V22" s="136">
        <f t="shared" si="4"/>
        <v>3</v>
      </c>
      <c r="W22" s="150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255</v>
      </c>
      <c r="F23" s="80"/>
      <c r="G23" s="81"/>
      <c r="H23" s="79" t="s">
        <v>36</v>
      </c>
      <c r="I23" s="56" t="s">
        <v>52</v>
      </c>
      <c r="J23" s="138">
        <v>1.125</v>
      </c>
      <c r="K23" s="160">
        <v>1.114</v>
      </c>
      <c r="L23" s="160">
        <v>1.6875</v>
      </c>
      <c r="M23" s="160">
        <v>0.718</v>
      </c>
      <c r="N23" s="90"/>
      <c r="O23" s="82"/>
      <c r="P23" s="84">
        <v>3.25</v>
      </c>
      <c r="Q23" s="147" t="str">
        <f t="shared" si="0"/>
        <v>MS90726-255</v>
      </c>
      <c r="R23" s="13" t="str">
        <f t="shared" si="1"/>
        <v>MS90726-255.prt</v>
      </c>
      <c r="S23" s="136">
        <f t="shared" si="2"/>
        <v>1.125</v>
      </c>
      <c r="T23" s="149">
        <f t="shared" si="3"/>
        <v>1.6875</v>
      </c>
      <c r="U23" s="149">
        <f t="shared" si="3"/>
        <v>0.718</v>
      </c>
      <c r="V23" s="136">
        <f t="shared" si="4"/>
        <v>3.25</v>
      </c>
      <c r="W23" s="150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256</v>
      </c>
      <c r="F24" s="80"/>
      <c r="G24" s="81"/>
      <c r="H24" s="79" t="s">
        <v>36</v>
      </c>
      <c r="I24" s="56" t="s">
        <v>52</v>
      </c>
      <c r="J24" s="138">
        <v>1.125</v>
      </c>
      <c r="K24" s="160">
        <v>1.114</v>
      </c>
      <c r="L24" s="160">
        <v>1.6875</v>
      </c>
      <c r="M24" s="160">
        <v>0.718</v>
      </c>
      <c r="N24" s="90"/>
      <c r="O24" s="82"/>
      <c r="P24" s="84">
        <v>3.5</v>
      </c>
      <c r="Q24" s="147" t="str">
        <f t="shared" si="0"/>
        <v>MS90726-256</v>
      </c>
      <c r="R24" s="13" t="str">
        <f t="shared" si="1"/>
        <v>MS90726-256.prt</v>
      </c>
      <c r="S24" s="136">
        <f t="shared" si="2"/>
        <v>1.125</v>
      </c>
      <c r="T24" s="149">
        <f t="shared" si="3"/>
        <v>1.6875</v>
      </c>
      <c r="U24" s="149">
        <f t="shared" si="3"/>
        <v>0.718</v>
      </c>
      <c r="V24" s="136">
        <f t="shared" si="4"/>
        <v>3.5</v>
      </c>
      <c r="W24" s="150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257</v>
      </c>
      <c r="F25" s="80"/>
      <c r="G25" s="81"/>
      <c r="H25" s="79" t="s">
        <v>36</v>
      </c>
      <c r="I25" s="56" t="s">
        <v>52</v>
      </c>
      <c r="J25" s="138">
        <v>1.125</v>
      </c>
      <c r="K25" s="160">
        <v>1.114</v>
      </c>
      <c r="L25" s="160">
        <v>1.6875</v>
      </c>
      <c r="M25" s="160">
        <v>0.718</v>
      </c>
      <c r="N25" s="90"/>
      <c r="O25" s="82"/>
      <c r="P25" s="84">
        <v>3.75</v>
      </c>
      <c r="Q25" s="147" t="str">
        <f t="shared" si="0"/>
        <v>MS90726-257</v>
      </c>
      <c r="R25" s="13" t="str">
        <f t="shared" si="1"/>
        <v>MS90726-257.prt</v>
      </c>
      <c r="S25" s="136">
        <f t="shared" si="2"/>
        <v>1.125</v>
      </c>
      <c r="T25" s="149">
        <f t="shared" si="3"/>
        <v>1.6875</v>
      </c>
      <c r="U25" s="149">
        <f t="shared" si="3"/>
        <v>0.718</v>
      </c>
      <c r="V25" s="136">
        <f t="shared" si="4"/>
        <v>3.75</v>
      </c>
      <c r="W25" s="150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258</v>
      </c>
      <c r="F26" s="80"/>
      <c r="G26" s="81"/>
      <c r="H26" s="79" t="s">
        <v>36</v>
      </c>
      <c r="I26" s="56" t="s">
        <v>52</v>
      </c>
      <c r="J26" s="138">
        <v>1.125</v>
      </c>
      <c r="K26" s="160">
        <v>1.114</v>
      </c>
      <c r="L26" s="160">
        <v>1.6875</v>
      </c>
      <c r="M26" s="160">
        <v>0.718</v>
      </c>
      <c r="N26" s="90"/>
      <c r="O26" s="82"/>
      <c r="P26" s="84">
        <v>4</v>
      </c>
      <c r="Q26" s="147" t="str">
        <f t="shared" si="0"/>
        <v>MS90726-258</v>
      </c>
      <c r="R26" s="13" t="str">
        <f t="shared" si="1"/>
        <v>MS90726-258.prt</v>
      </c>
      <c r="S26" s="136">
        <f t="shared" si="2"/>
        <v>1.125</v>
      </c>
      <c r="T26" s="149">
        <f t="shared" si="3"/>
        <v>1.6875</v>
      </c>
      <c r="U26" s="149">
        <f t="shared" si="3"/>
        <v>0.718</v>
      </c>
      <c r="V26" s="136">
        <f t="shared" si="4"/>
        <v>4</v>
      </c>
      <c r="W26" s="150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259</v>
      </c>
      <c r="F27" s="80"/>
      <c r="G27" s="81"/>
      <c r="H27" s="79" t="s">
        <v>36</v>
      </c>
      <c r="I27" s="56" t="s">
        <v>52</v>
      </c>
      <c r="J27" s="138">
        <v>1.125</v>
      </c>
      <c r="K27" s="160">
        <v>1.114</v>
      </c>
      <c r="L27" s="160">
        <v>1.6875</v>
      </c>
      <c r="M27" s="160">
        <v>0.718</v>
      </c>
      <c r="N27" s="90"/>
      <c r="O27" s="82"/>
      <c r="P27" s="84">
        <v>4.25</v>
      </c>
      <c r="Q27" s="147" t="str">
        <f t="shared" si="0"/>
        <v>MS90726-259</v>
      </c>
      <c r="R27" s="13" t="str">
        <f t="shared" si="1"/>
        <v>MS90726-259.prt</v>
      </c>
      <c r="S27" s="136">
        <f t="shared" si="2"/>
        <v>1.125</v>
      </c>
      <c r="T27" s="149">
        <f t="shared" si="3"/>
        <v>1.6875</v>
      </c>
      <c r="U27" s="149">
        <f t="shared" si="3"/>
        <v>0.718</v>
      </c>
      <c r="V27" s="136">
        <f t="shared" si="4"/>
        <v>4.25</v>
      </c>
      <c r="W27" s="150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260</v>
      </c>
      <c r="F28" s="80"/>
      <c r="G28" s="81"/>
      <c r="H28" s="79" t="s">
        <v>36</v>
      </c>
      <c r="I28" s="56" t="s">
        <v>52</v>
      </c>
      <c r="J28" s="138">
        <v>1.125</v>
      </c>
      <c r="K28" s="160">
        <v>1.114</v>
      </c>
      <c r="L28" s="160">
        <v>1.6875</v>
      </c>
      <c r="M28" s="160">
        <v>0.718</v>
      </c>
      <c r="N28" s="90"/>
      <c r="O28" s="82"/>
      <c r="P28" s="84">
        <v>4.5</v>
      </c>
      <c r="Q28" s="147" t="str">
        <f t="shared" si="0"/>
        <v>MS90726-260</v>
      </c>
      <c r="R28" s="13" t="str">
        <f t="shared" si="1"/>
        <v>MS90726-260.prt</v>
      </c>
      <c r="S28" s="136">
        <f t="shared" si="2"/>
        <v>1.125</v>
      </c>
      <c r="T28" s="149">
        <f t="shared" si="3"/>
        <v>1.6875</v>
      </c>
      <c r="U28" s="149">
        <f t="shared" si="3"/>
        <v>0.718</v>
      </c>
      <c r="V28" s="136">
        <f t="shared" si="4"/>
        <v>4.5</v>
      </c>
      <c r="W28" s="150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261</v>
      </c>
      <c r="F29" s="80"/>
      <c r="G29" s="81"/>
      <c r="H29" s="79" t="s">
        <v>36</v>
      </c>
      <c r="I29" s="56" t="s">
        <v>52</v>
      </c>
      <c r="J29" s="138">
        <v>1.125</v>
      </c>
      <c r="K29" s="160">
        <v>1.114</v>
      </c>
      <c r="L29" s="160">
        <v>1.6875</v>
      </c>
      <c r="M29" s="160">
        <v>0.718</v>
      </c>
      <c r="N29" s="90"/>
      <c r="O29" s="82"/>
      <c r="P29" s="84">
        <v>4.75</v>
      </c>
      <c r="Q29" s="147" t="str">
        <f t="shared" si="0"/>
        <v>MS90726-261</v>
      </c>
      <c r="R29" s="13" t="str">
        <f t="shared" si="1"/>
        <v>MS90726-261.prt</v>
      </c>
      <c r="S29" s="136">
        <f t="shared" si="2"/>
        <v>1.125</v>
      </c>
      <c r="T29" s="149">
        <f t="shared" si="3"/>
        <v>1.6875</v>
      </c>
      <c r="U29" s="149">
        <f t="shared" si="3"/>
        <v>0.718</v>
      </c>
      <c r="V29" s="136">
        <f t="shared" si="4"/>
        <v>4.75</v>
      </c>
      <c r="W29" s="150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262</v>
      </c>
      <c r="F30" s="80"/>
      <c r="G30" s="81"/>
      <c r="H30" s="79" t="s">
        <v>36</v>
      </c>
      <c r="I30" s="56" t="s">
        <v>52</v>
      </c>
      <c r="J30" s="138">
        <v>1.125</v>
      </c>
      <c r="K30" s="160">
        <v>1.114</v>
      </c>
      <c r="L30" s="160">
        <v>1.6875</v>
      </c>
      <c r="M30" s="160">
        <v>0.718</v>
      </c>
      <c r="N30" s="90"/>
      <c r="O30" s="82"/>
      <c r="P30" s="84">
        <v>5</v>
      </c>
      <c r="Q30" s="147" t="str">
        <f t="shared" si="0"/>
        <v>MS90726-262</v>
      </c>
      <c r="R30" s="13" t="str">
        <f t="shared" si="1"/>
        <v>MS90726-262.prt</v>
      </c>
      <c r="S30" s="136">
        <f t="shared" si="2"/>
        <v>1.125</v>
      </c>
      <c r="T30" s="149">
        <f t="shared" si="3"/>
        <v>1.6875</v>
      </c>
      <c r="U30" s="149">
        <f t="shared" si="3"/>
        <v>0.718</v>
      </c>
      <c r="V30" s="136">
        <f t="shared" si="4"/>
        <v>5</v>
      </c>
      <c r="W30" s="150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263</v>
      </c>
      <c r="F31" s="80"/>
      <c r="G31" s="81"/>
      <c r="H31" s="79" t="s">
        <v>36</v>
      </c>
      <c r="I31" s="56" t="s">
        <v>52</v>
      </c>
      <c r="J31" s="138">
        <v>1.125</v>
      </c>
      <c r="K31" s="160">
        <v>1.114</v>
      </c>
      <c r="L31" s="160">
        <v>1.6875</v>
      </c>
      <c r="M31" s="160">
        <v>0.718</v>
      </c>
      <c r="N31" s="90"/>
      <c r="O31" s="82"/>
      <c r="P31" s="84">
        <v>5.5</v>
      </c>
      <c r="Q31" s="147" t="str">
        <f t="shared" si="0"/>
        <v>MS90726-263</v>
      </c>
      <c r="R31" s="13" t="str">
        <f t="shared" si="1"/>
        <v>MS90726-263.prt</v>
      </c>
      <c r="S31" s="136">
        <f t="shared" si="2"/>
        <v>1.125</v>
      </c>
      <c r="T31" s="149">
        <f t="shared" si="3"/>
        <v>1.6875</v>
      </c>
      <c r="U31" s="149">
        <f t="shared" si="3"/>
        <v>0.718</v>
      </c>
      <c r="V31" s="136">
        <f t="shared" si="4"/>
        <v>5.5</v>
      </c>
      <c r="W31" s="150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264</v>
      </c>
      <c r="F32" s="80"/>
      <c r="G32" s="81"/>
      <c r="H32" s="79" t="s">
        <v>36</v>
      </c>
      <c r="I32" s="56" t="s">
        <v>52</v>
      </c>
      <c r="J32" s="138">
        <v>1.125</v>
      </c>
      <c r="K32" s="160">
        <v>1.114</v>
      </c>
      <c r="L32" s="160">
        <v>1.6875</v>
      </c>
      <c r="M32" s="160">
        <v>0.718</v>
      </c>
      <c r="N32" s="90"/>
      <c r="O32" s="82"/>
      <c r="P32" s="84">
        <v>6</v>
      </c>
      <c r="Q32" s="147" t="str">
        <f t="shared" si="0"/>
        <v>MS90726-264</v>
      </c>
      <c r="R32" s="13" t="str">
        <f t="shared" si="1"/>
        <v>MS90726-264.prt</v>
      </c>
      <c r="S32" s="136">
        <f t="shared" si="2"/>
        <v>1.125</v>
      </c>
      <c r="T32" s="149">
        <f t="shared" si="3"/>
        <v>1.6875</v>
      </c>
      <c r="U32" s="149">
        <f t="shared" si="3"/>
        <v>0.718</v>
      </c>
      <c r="V32" s="136">
        <f t="shared" si="4"/>
        <v>6</v>
      </c>
      <c r="W32" s="150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52"/>
      <c r="L33" s="152"/>
      <c r="M33" s="152"/>
      <c r="N33" s="90"/>
      <c r="O33" s="82"/>
      <c r="P33" s="84">
        <v>7</v>
      </c>
      <c r="Q33" s="147"/>
      <c r="R33" s="13"/>
      <c r="S33" s="136"/>
      <c r="T33" s="149"/>
      <c r="U33" s="149"/>
      <c r="V33" s="136"/>
      <c r="W33" s="150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52"/>
      <c r="L34" s="152"/>
      <c r="M34" s="152"/>
      <c r="N34" s="90"/>
      <c r="O34" s="82"/>
      <c r="P34" s="84">
        <v>8</v>
      </c>
      <c r="Q34" s="147"/>
      <c r="R34" s="13"/>
      <c r="S34" s="136"/>
      <c r="T34" s="149"/>
      <c r="U34" s="149"/>
      <c r="V34" s="136"/>
      <c r="W34" s="150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52"/>
      <c r="L35" s="152"/>
      <c r="M35" s="152"/>
      <c r="N35" s="152"/>
      <c r="O35" s="82"/>
      <c r="P35" s="84"/>
      <c r="Q35" s="147"/>
      <c r="R35" s="149"/>
      <c r="S35" s="149"/>
      <c r="T35" s="149"/>
      <c r="U35" s="149"/>
      <c r="V35" s="149"/>
      <c r="W35" s="150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52"/>
      <c r="L36" s="152"/>
      <c r="M36" s="152"/>
      <c r="N36" s="152"/>
      <c r="O36" s="82"/>
      <c r="P36" s="84"/>
      <c r="Q36" s="147"/>
      <c r="R36" s="149"/>
      <c r="S36" s="149"/>
      <c r="T36" s="149"/>
      <c r="U36" s="149"/>
      <c r="V36" s="149"/>
      <c r="W36" s="150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52"/>
      <c r="L37" s="152"/>
      <c r="M37" s="152"/>
      <c r="N37" s="152"/>
      <c r="O37" s="82"/>
      <c r="P37" s="84"/>
      <c r="Q37" s="147"/>
      <c r="R37" s="149"/>
      <c r="S37" s="149"/>
      <c r="T37" s="149"/>
      <c r="U37" s="149"/>
      <c r="V37" s="149"/>
      <c r="W37" s="150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52"/>
      <c r="L38" s="152"/>
      <c r="M38" s="152"/>
      <c r="N38" s="152"/>
      <c r="O38" s="82"/>
      <c r="P38" s="84"/>
      <c r="Q38" s="147"/>
      <c r="R38" s="149"/>
      <c r="S38" s="149"/>
      <c r="T38" s="149"/>
      <c r="U38" s="149"/>
      <c r="V38" s="149"/>
      <c r="W38" s="150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52"/>
      <c r="L39" s="152"/>
      <c r="M39" s="152"/>
      <c r="N39" s="152"/>
      <c r="O39" s="82"/>
      <c r="P39" s="84"/>
      <c r="Q39" s="147"/>
      <c r="R39" s="149"/>
      <c r="S39" s="149"/>
      <c r="T39" s="149"/>
      <c r="U39" s="149"/>
      <c r="V39" s="149"/>
      <c r="W39" s="150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52"/>
      <c r="L40" s="152"/>
      <c r="M40" s="152"/>
      <c r="N40" s="152"/>
      <c r="O40" s="82"/>
      <c r="P40" s="84"/>
      <c r="Q40" s="147"/>
      <c r="R40" s="149"/>
      <c r="S40" s="149"/>
      <c r="T40" s="149"/>
      <c r="U40" s="149"/>
      <c r="V40" s="149"/>
      <c r="W40" s="150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52"/>
      <c r="L41" s="152"/>
      <c r="M41" s="152"/>
      <c r="N41" s="152"/>
      <c r="O41" s="82"/>
      <c r="P41" s="84"/>
      <c r="Q41" s="147"/>
      <c r="R41" s="149"/>
      <c r="S41" s="149"/>
      <c r="T41" s="149"/>
      <c r="U41" s="149"/>
      <c r="V41" s="149"/>
      <c r="W41" s="150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52"/>
      <c r="L42" s="152"/>
      <c r="M42" s="152"/>
      <c r="N42" s="152"/>
      <c r="O42" s="82"/>
      <c r="P42" s="84"/>
      <c r="Q42" s="147"/>
      <c r="R42" s="149"/>
      <c r="S42" s="149"/>
      <c r="T42" s="149"/>
      <c r="U42" s="149"/>
      <c r="V42" s="149"/>
      <c r="W42" s="150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52"/>
      <c r="L43" s="152"/>
      <c r="M43" s="152"/>
      <c r="N43" s="152"/>
      <c r="O43" s="82"/>
      <c r="P43" s="84"/>
      <c r="Q43" s="147"/>
      <c r="R43" s="154"/>
      <c r="S43" s="154"/>
      <c r="T43" s="155"/>
      <c r="U43" s="156"/>
      <c r="V43" s="155"/>
      <c r="W43" s="15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52"/>
      <c r="L44" s="152"/>
      <c r="M44" s="152"/>
      <c r="N44" s="152"/>
      <c r="O44" s="82"/>
      <c r="P44" s="84"/>
      <c r="Q44" s="147"/>
      <c r="R44" s="149"/>
      <c r="S44" s="149"/>
      <c r="T44" s="156"/>
      <c r="U44" s="156"/>
      <c r="V44" s="156"/>
      <c r="W44" s="15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52"/>
      <c r="L45" s="152"/>
      <c r="M45" s="152"/>
      <c r="N45" s="152"/>
      <c r="O45" s="82"/>
      <c r="P45" s="84"/>
      <c r="Q45" s="147"/>
      <c r="R45" s="149"/>
      <c r="S45" s="149"/>
      <c r="T45" s="156"/>
      <c r="U45" s="156"/>
      <c r="V45" s="156"/>
      <c r="W45" s="15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52"/>
      <c r="L46" s="152"/>
      <c r="M46" s="152"/>
      <c r="N46" s="152"/>
      <c r="O46" s="82"/>
      <c r="P46" s="84"/>
      <c r="Q46" s="147"/>
      <c r="R46" s="149"/>
      <c r="S46" s="149"/>
      <c r="T46" s="156"/>
      <c r="U46" s="156"/>
      <c r="V46" s="156"/>
      <c r="W46" s="15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52"/>
      <c r="L47" s="152"/>
      <c r="M47" s="152"/>
      <c r="N47" s="152"/>
      <c r="O47" s="82"/>
      <c r="P47" s="84"/>
      <c r="Q47" s="147"/>
      <c r="R47" s="149"/>
      <c r="S47" s="149"/>
      <c r="T47" s="154"/>
      <c r="U47" s="154"/>
      <c r="V47" s="154"/>
      <c r="W47" s="15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52"/>
      <c r="L48" s="152"/>
      <c r="M48" s="152"/>
      <c r="N48" s="152"/>
      <c r="O48" s="82"/>
      <c r="P48" s="84"/>
      <c r="Q48" s="147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52"/>
      <c r="L49" s="152"/>
      <c r="M49" s="152"/>
      <c r="N49" s="152"/>
      <c r="O49" s="82"/>
      <c r="P49" s="84"/>
      <c r="Q49" s="147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52"/>
      <c r="I50" s="56"/>
      <c r="J50" s="138"/>
      <c r="K50" s="152"/>
      <c r="L50" s="152"/>
      <c r="M50" s="152"/>
      <c r="N50" s="152"/>
      <c r="O50" s="152"/>
      <c r="P50" s="4"/>
      <c r="Q50" s="147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52"/>
      <c r="I51" s="56"/>
      <c r="J51" s="138"/>
      <c r="K51" s="152"/>
      <c r="L51" s="152"/>
      <c r="M51" s="152"/>
      <c r="N51" s="152"/>
      <c r="O51" s="152"/>
      <c r="P51" s="4"/>
      <c r="Q51" s="147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52"/>
      <c r="I52" s="56"/>
      <c r="J52" s="138"/>
      <c r="K52" s="152"/>
      <c r="L52" s="152"/>
      <c r="M52" s="152"/>
      <c r="N52" s="152"/>
      <c r="O52" s="152"/>
      <c r="P52" s="4"/>
      <c r="Q52" s="147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52"/>
      <c r="I53" s="56"/>
      <c r="J53" s="138"/>
      <c r="K53" s="152"/>
      <c r="L53" s="152"/>
      <c r="M53" s="152"/>
      <c r="N53" s="152"/>
      <c r="O53" s="152"/>
      <c r="P53" s="4"/>
      <c r="Q53" s="147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53"/>
      <c r="D54" s="57"/>
      <c r="E54" s="85"/>
      <c r="F54" s="85"/>
      <c r="G54" s="86"/>
      <c r="H54" s="143"/>
      <c r="I54" s="57"/>
      <c r="J54" s="139"/>
      <c r="K54" s="143"/>
      <c r="L54" s="143"/>
      <c r="M54" s="143"/>
      <c r="N54" s="143"/>
      <c r="O54" s="143"/>
      <c r="P54" s="144"/>
      <c r="Q54" s="148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45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46"/>
    </row>
    <row r="56" spans="1:24" s="18" customFormat="1" ht="19.5" customHeight="1">
      <c r="A56" s="142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U53:V54"/>
    <mergeCell ref="W53:W54"/>
    <mergeCell ref="T55:U55"/>
    <mergeCell ref="V55:W55"/>
    <mergeCell ref="B56:H56"/>
    <mergeCell ref="I56:K56"/>
    <mergeCell ref="L56:Q56"/>
    <mergeCell ref="R56:W56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L3:L4"/>
    <mergeCell ref="M3:M4"/>
    <mergeCell ref="N3:N4"/>
    <mergeCell ref="O3:O4"/>
    <mergeCell ref="P3:P4"/>
    <mergeCell ref="Q3:Q4"/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12" sqref="I12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1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12"/>
      <c r="B2" s="10"/>
      <c r="C2" s="123"/>
      <c r="D2" s="66"/>
      <c r="E2" s="28"/>
      <c r="F2" s="28"/>
      <c r="G2" s="75"/>
      <c r="H2" s="123"/>
      <c r="I2" s="66"/>
      <c r="J2" s="137"/>
      <c r="K2" s="123"/>
      <c r="L2" s="123"/>
      <c r="M2" s="123"/>
      <c r="N2" s="123"/>
      <c r="O2" s="70"/>
      <c r="P2" s="70"/>
      <c r="Q2" s="70"/>
      <c r="R2" s="123"/>
      <c r="S2" s="123"/>
      <c r="T2" s="123"/>
      <c r="U2" s="123"/>
      <c r="V2" s="123"/>
      <c r="W2" s="71"/>
      <c r="X2" s="11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24"/>
      <c r="S3" s="124"/>
      <c r="T3" s="124"/>
      <c r="U3" s="124"/>
      <c r="V3" s="124"/>
      <c r="W3" s="118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2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17"/>
      <c r="S4" s="117"/>
      <c r="T4" s="117"/>
      <c r="U4" s="117"/>
      <c r="V4" s="117"/>
      <c r="W4" s="118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14"/>
      <c r="L5" s="114"/>
      <c r="M5" s="114"/>
      <c r="N5" s="90"/>
      <c r="O5" s="82"/>
      <c r="P5" s="84">
        <v>0.375</v>
      </c>
      <c r="Q5" s="115"/>
      <c r="R5" s="13"/>
      <c r="S5" s="136"/>
      <c r="T5" s="117"/>
      <c r="U5" s="117"/>
      <c r="V5" s="136"/>
      <c r="W5" s="118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14"/>
      <c r="L6" s="114"/>
      <c r="M6" s="114"/>
      <c r="N6" s="90"/>
      <c r="O6" s="82"/>
      <c r="P6" s="84">
        <v>0.438</v>
      </c>
      <c r="Q6" s="115"/>
      <c r="R6" s="13"/>
      <c r="S6" s="136"/>
      <c r="T6" s="117"/>
      <c r="U6" s="117"/>
      <c r="V6" s="136"/>
      <c r="W6" s="118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14"/>
      <c r="L7" s="114"/>
      <c r="M7" s="114"/>
      <c r="N7" s="90"/>
      <c r="O7" s="82"/>
      <c r="P7" s="84">
        <v>0.5</v>
      </c>
      <c r="Q7" s="115"/>
      <c r="R7" s="13"/>
      <c r="S7" s="136"/>
      <c r="T7" s="117"/>
      <c r="U7" s="117"/>
      <c r="V7" s="136"/>
      <c r="W7" s="118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14"/>
      <c r="L8" s="114"/>
      <c r="M8" s="114"/>
      <c r="N8" s="90"/>
      <c r="O8" s="82"/>
      <c r="P8" s="84">
        <v>0.562</v>
      </c>
      <c r="Q8" s="115"/>
      <c r="R8" s="13"/>
      <c r="S8" s="136"/>
      <c r="T8" s="117"/>
      <c r="U8" s="117"/>
      <c r="V8" s="136"/>
      <c r="W8" s="118"/>
      <c r="X8" s="176"/>
    </row>
    <row r="9" spans="1:24" ht="19.5" customHeight="1">
      <c r="A9" s="161"/>
      <c r="B9" s="12"/>
      <c r="C9" s="73"/>
      <c r="D9" s="80"/>
      <c r="E9" s="81"/>
      <c r="F9" s="80"/>
      <c r="G9" s="81"/>
      <c r="H9" s="79"/>
      <c r="I9" s="56"/>
      <c r="J9" s="138"/>
      <c r="K9" s="114"/>
      <c r="L9" s="114"/>
      <c r="M9" s="114"/>
      <c r="N9" s="90"/>
      <c r="O9" s="82"/>
      <c r="P9" s="84">
        <v>0.625</v>
      </c>
      <c r="Q9" s="115"/>
      <c r="R9" s="13"/>
      <c r="S9" s="136"/>
      <c r="T9" s="117"/>
      <c r="U9" s="117"/>
      <c r="V9" s="136"/>
      <c r="W9" s="118"/>
      <c r="X9" s="176"/>
    </row>
    <row r="10" spans="1:24" ht="19.5" customHeight="1">
      <c r="A10" s="161"/>
      <c r="B10" s="12"/>
      <c r="C10" s="73"/>
      <c r="D10" s="80"/>
      <c r="E10" s="81"/>
      <c r="F10" s="80"/>
      <c r="G10" s="81"/>
      <c r="H10" s="79"/>
      <c r="I10" s="56"/>
      <c r="J10" s="138"/>
      <c r="K10" s="114"/>
      <c r="L10" s="114"/>
      <c r="M10" s="114"/>
      <c r="N10" s="90"/>
      <c r="O10" s="82"/>
      <c r="P10" s="84">
        <v>0.75</v>
      </c>
      <c r="Q10" s="115"/>
      <c r="R10" s="13"/>
      <c r="S10" s="136"/>
      <c r="T10" s="117"/>
      <c r="U10" s="117"/>
      <c r="V10" s="136"/>
      <c r="W10" s="118"/>
      <c r="X10" s="176"/>
    </row>
    <row r="11" spans="1:24" ht="19.5" customHeight="1">
      <c r="A11" s="161"/>
      <c r="B11" s="12"/>
      <c r="C11" s="73"/>
      <c r="D11" s="80"/>
      <c r="E11" s="81"/>
      <c r="F11" s="80"/>
      <c r="G11" s="81"/>
      <c r="H11" s="79"/>
      <c r="I11" s="56"/>
      <c r="J11" s="138"/>
      <c r="K11" s="114"/>
      <c r="L11" s="114"/>
      <c r="M11" s="114"/>
      <c r="N11" s="90"/>
      <c r="O11" s="82"/>
      <c r="P11" s="84">
        <v>0.875</v>
      </c>
      <c r="Q11" s="115"/>
      <c r="R11" s="13"/>
      <c r="S11" s="136"/>
      <c r="T11" s="117"/>
      <c r="U11" s="117"/>
      <c r="V11" s="136"/>
      <c r="W11" s="118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v>224</v>
      </c>
      <c r="F12" s="80"/>
      <c r="G12" s="81"/>
      <c r="H12" s="79" t="s">
        <v>36</v>
      </c>
      <c r="I12" s="56" t="s">
        <v>51</v>
      </c>
      <c r="J12" s="138">
        <v>1</v>
      </c>
      <c r="K12" s="114">
        <v>0.99</v>
      </c>
      <c r="L12" s="114">
        <v>1.5</v>
      </c>
      <c r="M12" s="114">
        <v>0.627</v>
      </c>
      <c r="N12" s="90"/>
      <c r="O12" s="82"/>
      <c r="P12" s="84">
        <v>1</v>
      </c>
      <c r="Q12" s="115" t="str">
        <f aca="true" t="shared" si="0" ref="Q12:Q32">CONCATENATE(C12,"-",E12)</f>
        <v>MS90726-224</v>
      </c>
      <c r="R12" s="13" t="str">
        <f aca="true" t="shared" si="1" ref="R12:R32">CONCATENATE(Q12,".prt")</f>
        <v>MS90726-224.prt</v>
      </c>
      <c r="S12" s="136">
        <f aca="true" t="shared" si="2" ref="S12:S32">J12</f>
        <v>1</v>
      </c>
      <c r="T12" s="117">
        <f aca="true" t="shared" si="3" ref="T12:U32">L12</f>
        <v>1.5</v>
      </c>
      <c r="U12" s="117">
        <f t="shared" si="3"/>
        <v>0.627</v>
      </c>
      <c r="V12" s="136">
        <f aca="true" t="shared" si="4" ref="V12:V32">P12</f>
        <v>1</v>
      </c>
      <c r="W12" s="118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aca="true" t="shared" si="5" ref="E13:E29">E12+1</f>
        <v>225</v>
      </c>
      <c r="F13" s="80"/>
      <c r="G13" s="81"/>
      <c r="H13" s="79" t="s">
        <v>36</v>
      </c>
      <c r="I13" s="56" t="s">
        <v>51</v>
      </c>
      <c r="J13" s="138">
        <v>1</v>
      </c>
      <c r="K13" s="160">
        <v>0.99</v>
      </c>
      <c r="L13" s="160">
        <v>1.5</v>
      </c>
      <c r="M13" s="160">
        <v>0.627</v>
      </c>
      <c r="N13" s="90"/>
      <c r="O13" s="82"/>
      <c r="P13" s="84">
        <v>1.125</v>
      </c>
      <c r="Q13" s="115" t="str">
        <f t="shared" si="0"/>
        <v>MS90726-225</v>
      </c>
      <c r="R13" s="13" t="str">
        <f t="shared" si="1"/>
        <v>MS90726-225.prt</v>
      </c>
      <c r="S13" s="136">
        <f t="shared" si="2"/>
        <v>1</v>
      </c>
      <c r="T13" s="117">
        <f t="shared" si="3"/>
        <v>1.5</v>
      </c>
      <c r="U13" s="117">
        <f t="shared" si="3"/>
        <v>0.627</v>
      </c>
      <c r="V13" s="136">
        <f t="shared" si="4"/>
        <v>1.125</v>
      </c>
      <c r="W13" s="118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226</v>
      </c>
      <c r="F14" s="80"/>
      <c r="G14" s="81"/>
      <c r="H14" s="79" t="s">
        <v>36</v>
      </c>
      <c r="I14" s="56" t="s">
        <v>51</v>
      </c>
      <c r="J14" s="138">
        <v>1</v>
      </c>
      <c r="K14" s="160">
        <v>0.99</v>
      </c>
      <c r="L14" s="160">
        <v>1.5</v>
      </c>
      <c r="M14" s="160">
        <v>0.627</v>
      </c>
      <c r="N14" s="90"/>
      <c r="O14" s="82"/>
      <c r="P14" s="84">
        <v>1.25</v>
      </c>
      <c r="Q14" s="115" t="str">
        <f t="shared" si="0"/>
        <v>MS90726-226</v>
      </c>
      <c r="R14" s="13" t="str">
        <f t="shared" si="1"/>
        <v>MS90726-226.prt</v>
      </c>
      <c r="S14" s="136">
        <f t="shared" si="2"/>
        <v>1</v>
      </c>
      <c r="T14" s="117">
        <f t="shared" si="3"/>
        <v>1.5</v>
      </c>
      <c r="U14" s="117">
        <f t="shared" si="3"/>
        <v>0.627</v>
      </c>
      <c r="V14" s="136">
        <f t="shared" si="4"/>
        <v>1.25</v>
      </c>
      <c r="W14" s="118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227</v>
      </c>
      <c r="F15" s="80"/>
      <c r="G15" s="81"/>
      <c r="H15" s="79" t="s">
        <v>36</v>
      </c>
      <c r="I15" s="56" t="s">
        <v>51</v>
      </c>
      <c r="J15" s="138">
        <v>1</v>
      </c>
      <c r="K15" s="160">
        <v>0.99</v>
      </c>
      <c r="L15" s="160">
        <v>1.5</v>
      </c>
      <c r="M15" s="160">
        <v>0.627</v>
      </c>
      <c r="N15" s="90"/>
      <c r="O15" s="82"/>
      <c r="P15" s="84">
        <v>1.375</v>
      </c>
      <c r="Q15" s="115" t="str">
        <f t="shared" si="0"/>
        <v>MS90726-227</v>
      </c>
      <c r="R15" s="13" t="str">
        <f t="shared" si="1"/>
        <v>MS90726-227.prt</v>
      </c>
      <c r="S15" s="136">
        <f t="shared" si="2"/>
        <v>1</v>
      </c>
      <c r="T15" s="117">
        <f t="shared" si="3"/>
        <v>1.5</v>
      </c>
      <c r="U15" s="117">
        <f t="shared" si="3"/>
        <v>0.627</v>
      </c>
      <c r="V15" s="136">
        <f t="shared" si="4"/>
        <v>1.375</v>
      </c>
      <c r="W15" s="118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228</v>
      </c>
      <c r="F16" s="80"/>
      <c r="G16" s="81"/>
      <c r="H16" s="79" t="s">
        <v>36</v>
      </c>
      <c r="I16" s="56" t="s">
        <v>51</v>
      </c>
      <c r="J16" s="138">
        <v>1</v>
      </c>
      <c r="K16" s="160">
        <v>0.99</v>
      </c>
      <c r="L16" s="160">
        <v>1.5</v>
      </c>
      <c r="M16" s="160">
        <v>0.627</v>
      </c>
      <c r="N16" s="90"/>
      <c r="O16" s="82"/>
      <c r="P16" s="84">
        <v>1.5</v>
      </c>
      <c r="Q16" s="115" t="str">
        <f t="shared" si="0"/>
        <v>MS90726-228</v>
      </c>
      <c r="R16" s="13" t="str">
        <f t="shared" si="1"/>
        <v>MS90726-228.prt</v>
      </c>
      <c r="S16" s="136">
        <f t="shared" si="2"/>
        <v>1</v>
      </c>
      <c r="T16" s="117">
        <f t="shared" si="3"/>
        <v>1.5</v>
      </c>
      <c r="U16" s="117">
        <f t="shared" si="3"/>
        <v>0.627</v>
      </c>
      <c r="V16" s="136">
        <f t="shared" si="4"/>
        <v>1.5</v>
      </c>
      <c r="W16" s="118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229</v>
      </c>
      <c r="F17" s="80"/>
      <c r="G17" s="81"/>
      <c r="H17" s="79" t="s">
        <v>36</v>
      </c>
      <c r="I17" s="56" t="s">
        <v>51</v>
      </c>
      <c r="J17" s="138">
        <v>1</v>
      </c>
      <c r="K17" s="160">
        <v>0.99</v>
      </c>
      <c r="L17" s="160">
        <v>1.5</v>
      </c>
      <c r="M17" s="160">
        <v>0.627</v>
      </c>
      <c r="N17" s="90"/>
      <c r="O17" s="82"/>
      <c r="P17" s="84">
        <v>1.75</v>
      </c>
      <c r="Q17" s="115" t="str">
        <f t="shared" si="0"/>
        <v>MS90726-229</v>
      </c>
      <c r="R17" s="13" t="str">
        <f t="shared" si="1"/>
        <v>MS90726-229.prt</v>
      </c>
      <c r="S17" s="136">
        <f t="shared" si="2"/>
        <v>1</v>
      </c>
      <c r="T17" s="117">
        <f t="shared" si="3"/>
        <v>1.5</v>
      </c>
      <c r="U17" s="117">
        <f t="shared" si="3"/>
        <v>0.627</v>
      </c>
      <c r="V17" s="136">
        <f t="shared" si="4"/>
        <v>1.75</v>
      </c>
      <c r="W17" s="118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230</v>
      </c>
      <c r="F18" s="80"/>
      <c r="G18" s="81"/>
      <c r="H18" s="79" t="s">
        <v>36</v>
      </c>
      <c r="I18" s="56" t="s">
        <v>51</v>
      </c>
      <c r="J18" s="138">
        <v>1</v>
      </c>
      <c r="K18" s="160">
        <v>0.99</v>
      </c>
      <c r="L18" s="160">
        <v>1.5</v>
      </c>
      <c r="M18" s="160">
        <v>0.627</v>
      </c>
      <c r="N18" s="90"/>
      <c r="O18" s="82"/>
      <c r="P18" s="84">
        <v>2</v>
      </c>
      <c r="Q18" s="115" t="str">
        <f t="shared" si="0"/>
        <v>MS90726-230</v>
      </c>
      <c r="R18" s="13" t="str">
        <f t="shared" si="1"/>
        <v>MS90726-230.prt</v>
      </c>
      <c r="S18" s="136">
        <f t="shared" si="2"/>
        <v>1</v>
      </c>
      <c r="T18" s="117">
        <f t="shared" si="3"/>
        <v>1.5</v>
      </c>
      <c r="U18" s="117">
        <f t="shared" si="3"/>
        <v>0.627</v>
      </c>
      <c r="V18" s="136">
        <f t="shared" si="4"/>
        <v>2</v>
      </c>
      <c r="W18" s="118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231</v>
      </c>
      <c r="F19" s="80"/>
      <c r="G19" s="81"/>
      <c r="H19" s="79" t="s">
        <v>36</v>
      </c>
      <c r="I19" s="56" t="s">
        <v>51</v>
      </c>
      <c r="J19" s="138">
        <v>1</v>
      </c>
      <c r="K19" s="160">
        <v>0.99</v>
      </c>
      <c r="L19" s="160">
        <v>1.5</v>
      </c>
      <c r="M19" s="160">
        <v>0.627</v>
      </c>
      <c r="N19" s="90"/>
      <c r="O19" s="82"/>
      <c r="P19" s="84">
        <v>2.25</v>
      </c>
      <c r="Q19" s="115" t="str">
        <f t="shared" si="0"/>
        <v>MS90726-231</v>
      </c>
      <c r="R19" s="13" t="str">
        <f t="shared" si="1"/>
        <v>MS90726-231.prt</v>
      </c>
      <c r="S19" s="136">
        <f t="shared" si="2"/>
        <v>1</v>
      </c>
      <c r="T19" s="117">
        <f t="shared" si="3"/>
        <v>1.5</v>
      </c>
      <c r="U19" s="117">
        <f t="shared" si="3"/>
        <v>0.627</v>
      </c>
      <c r="V19" s="136">
        <f t="shared" si="4"/>
        <v>2.25</v>
      </c>
      <c r="W19" s="118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232</v>
      </c>
      <c r="F20" s="80"/>
      <c r="G20" s="81"/>
      <c r="H20" s="79" t="s">
        <v>36</v>
      </c>
      <c r="I20" s="56" t="s">
        <v>51</v>
      </c>
      <c r="J20" s="138">
        <v>1</v>
      </c>
      <c r="K20" s="160">
        <v>0.99</v>
      </c>
      <c r="L20" s="160">
        <v>1.5</v>
      </c>
      <c r="M20" s="160">
        <v>0.627</v>
      </c>
      <c r="N20" s="90"/>
      <c r="O20" s="82"/>
      <c r="P20" s="84">
        <v>2.5</v>
      </c>
      <c r="Q20" s="115" t="str">
        <f t="shared" si="0"/>
        <v>MS90726-232</v>
      </c>
      <c r="R20" s="13" t="str">
        <f t="shared" si="1"/>
        <v>MS90726-232.prt</v>
      </c>
      <c r="S20" s="136">
        <f t="shared" si="2"/>
        <v>1</v>
      </c>
      <c r="T20" s="117">
        <f t="shared" si="3"/>
        <v>1.5</v>
      </c>
      <c r="U20" s="117">
        <f t="shared" si="3"/>
        <v>0.627</v>
      </c>
      <c r="V20" s="136">
        <f t="shared" si="4"/>
        <v>2.5</v>
      </c>
      <c r="W20" s="118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233</v>
      </c>
      <c r="F21" s="80"/>
      <c r="G21" s="81"/>
      <c r="H21" s="79" t="s">
        <v>36</v>
      </c>
      <c r="I21" s="56" t="s">
        <v>51</v>
      </c>
      <c r="J21" s="138">
        <v>1</v>
      </c>
      <c r="K21" s="160">
        <v>0.99</v>
      </c>
      <c r="L21" s="160">
        <v>1.5</v>
      </c>
      <c r="M21" s="160">
        <v>0.627</v>
      </c>
      <c r="N21" s="90"/>
      <c r="O21" s="82"/>
      <c r="P21" s="84">
        <v>2.75</v>
      </c>
      <c r="Q21" s="115" t="str">
        <f t="shared" si="0"/>
        <v>MS90726-233</v>
      </c>
      <c r="R21" s="13" t="str">
        <f t="shared" si="1"/>
        <v>MS90726-233.prt</v>
      </c>
      <c r="S21" s="136">
        <f t="shared" si="2"/>
        <v>1</v>
      </c>
      <c r="T21" s="117">
        <f t="shared" si="3"/>
        <v>1.5</v>
      </c>
      <c r="U21" s="117">
        <f t="shared" si="3"/>
        <v>0.627</v>
      </c>
      <c r="V21" s="136">
        <f t="shared" si="4"/>
        <v>2.75</v>
      </c>
      <c r="W21" s="118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234</v>
      </c>
      <c r="F22" s="80"/>
      <c r="G22" s="81"/>
      <c r="H22" s="79" t="s">
        <v>36</v>
      </c>
      <c r="I22" s="56" t="s">
        <v>51</v>
      </c>
      <c r="J22" s="138">
        <v>1</v>
      </c>
      <c r="K22" s="160">
        <v>0.99</v>
      </c>
      <c r="L22" s="160">
        <v>1.5</v>
      </c>
      <c r="M22" s="160">
        <v>0.627</v>
      </c>
      <c r="N22" s="90"/>
      <c r="O22" s="82"/>
      <c r="P22" s="84">
        <v>3</v>
      </c>
      <c r="Q22" s="115" t="str">
        <f t="shared" si="0"/>
        <v>MS90726-234</v>
      </c>
      <c r="R22" s="13" t="str">
        <f t="shared" si="1"/>
        <v>MS90726-234.prt</v>
      </c>
      <c r="S22" s="136">
        <f t="shared" si="2"/>
        <v>1</v>
      </c>
      <c r="T22" s="117">
        <f t="shared" si="3"/>
        <v>1.5</v>
      </c>
      <c r="U22" s="117">
        <f t="shared" si="3"/>
        <v>0.627</v>
      </c>
      <c r="V22" s="136">
        <f t="shared" si="4"/>
        <v>3</v>
      </c>
      <c r="W22" s="118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235</v>
      </c>
      <c r="F23" s="80"/>
      <c r="G23" s="81"/>
      <c r="H23" s="79" t="s">
        <v>36</v>
      </c>
      <c r="I23" s="56" t="s">
        <v>51</v>
      </c>
      <c r="J23" s="138">
        <v>1</v>
      </c>
      <c r="K23" s="160">
        <v>0.99</v>
      </c>
      <c r="L23" s="160">
        <v>1.5</v>
      </c>
      <c r="M23" s="160">
        <v>0.627</v>
      </c>
      <c r="N23" s="90"/>
      <c r="O23" s="82"/>
      <c r="P23" s="84">
        <v>3.25</v>
      </c>
      <c r="Q23" s="115" t="str">
        <f t="shared" si="0"/>
        <v>MS90726-235</v>
      </c>
      <c r="R23" s="13" t="str">
        <f t="shared" si="1"/>
        <v>MS90726-235.prt</v>
      </c>
      <c r="S23" s="136">
        <f t="shared" si="2"/>
        <v>1</v>
      </c>
      <c r="T23" s="117">
        <f t="shared" si="3"/>
        <v>1.5</v>
      </c>
      <c r="U23" s="117">
        <f t="shared" si="3"/>
        <v>0.627</v>
      </c>
      <c r="V23" s="136">
        <f t="shared" si="4"/>
        <v>3.25</v>
      </c>
      <c r="W23" s="118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236</v>
      </c>
      <c r="F24" s="80"/>
      <c r="G24" s="81"/>
      <c r="H24" s="79" t="s">
        <v>36</v>
      </c>
      <c r="I24" s="56" t="s">
        <v>51</v>
      </c>
      <c r="J24" s="138">
        <v>1</v>
      </c>
      <c r="K24" s="160">
        <v>0.99</v>
      </c>
      <c r="L24" s="160">
        <v>1.5</v>
      </c>
      <c r="M24" s="160">
        <v>0.627</v>
      </c>
      <c r="N24" s="90"/>
      <c r="O24" s="82"/>
      <c r="P24" s="84">
        <v>3.5</v>
      </c>
      <c r="Q24" s="115" t="str">
        <f t="shared" si="0"/>
        <v>MS90726-236</v>
      </c>
      <c r="R24" s="13" t="str">
        <f t="shared" si="1"/>
        <v>MS90726-236.prt</v>
      </c>
      <c r="S24" s="136">
        <f t="shared" si="2"/>
        <v>1</v>
      </c>
      <c r="T24" s="117">
        <f t="shared" si="3"/>
        <v>1.5</v>
      </c>
      <c r="U24" s="117">
        <f t="shared" si="3"/>
        <v>0.627</v>
      </c>
      <c r="V24" s="136">
        <f t="shared" si="4"/>
        <v>3.5</v>
      </c>
      <c r="W24" s="118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237</v>
      </c>
      <c r="F25" s="80"/>
      <c r="G25" s="81"/>
      <c r="H25" s="79" t="s">
        <v>36</v>
      </c>
      <c r="I25" s="56" t="s">
        <v>51</v>
      </c>
      <c r="J25" s="138">
        <v>1</v>
      </c>
      <c r="K25" s="160">
        <v>0.99</v>
      </c>
      <c r="L25" s="160">
        <v>1.5</v>
      </c>
      <c r="M25" s="160">
        <v>0.627</v>
      </c>
      <c r="N25" s="90"/>
      <c r="O25" s="82"/>
      <c r="P25" s="84">
        <v>3.75</v>
      </c>
      <c r="Q25" s="115" t="str">
        <f t="shared" si="0"/>
        <v>MS90726-237</v>
      </c>
      <c r="R25" s="13" t="str">
        <f t="shared" si="1"/>
        <v>MS90726-237.prt</v>
      </c>
      <c r="S25" s="136">
        <f t="shared" si="2"/>
        <v>1</v>
      </c>
      <c r="T25" s="117">
        <f t="shared" si="3"/>
        <v>1.5</v>
      </c>
      <c r="U25" s="117">
        <f t="shared" si="3"/>
        <v>0.627</v>
      </c>
      <c r="V25" s="136">
        <f t="shared" si="4"/>
        <v>3.75</v>
      </c>
      <c r="W25" s="118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238</v>
      </c>
      <c r="F26" s="80"/>
      <c r="G26" s="81"/>
      <c r="H26" s="79" t="s">
        <v>36</v>
      </c>
      <c r="I26" s="56" t="s">
        <v>51</v>
      </c>
      <c r="J26" s="138">
        <v>1</v>
      </c>
      <c r="K26" s="160">
        <v>0.99</v>
      </c>
      <c r="L26" s="160">
        <v>1.5</v>
      </c>
      <c r="M26" s="160">
        <v>0.627</v>
      </c>
      <c r="N26" s="90"/>
      <c r="O26" s="82"/>
      <c r="P26" s="84">
        <v>4</v>
      </c>
      <c r="Q26" s="115" t="str">
        <f t="shared" si="0"/>
        <v>MS90726-238</v>
      </c>
      <c r="R26" s="13" t="str">
        <f t="shared" si="1"/>
        <v>MS90726-238.prt</v>
      </c>
      <c r="S26" s="136">
        <f t="shared" si="2"/>
        <v>1</v>
      </c>
      <c r="T26" s="117">
        <f t="shared" si="3"/>
        <v>1.5</v>
      </c>
      <c r="U26" s="117">
        <f t="shared" si="3"/>
        <v>0.627</v>
      </c>
      <c r="V26" s="136">
        <f t="shared" si="4"/>
        <v>4</v>
      </c>
      <c r="W26" s="118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239</v>
      </c>
      <c r="F27" s="80"/>
      <c r="G27" s="81"/>
      <c r="H27" s="79" t="s">
        <v>36</v>
      </c>
      <c r="I27" s="56" t="s">
        <v>51</v>
      </c>
      <c r="J27" s="138">
        <v>1</v>
      </c>
      <c r="K27" s="160">
        <v>0.99</v>
      </c>
      <c r="L27" s="160">
        <v>1.5</v>
      </c>
      <c r="M27" s="160">
        <v>0.627</v>
      </c>
      <c r="N27" s="90"/>
      <c r="O27" s="82"/>
      <c r="P27" s="84">
        <v>4.25</v>
      </c>
      <c r="Q27" s="115" t="str">
        <f t="shared" si="0"/>
        <v>MS90726-239</v>
      </c>
      <c r="R27" s="13" t="str">
        <f t="shared" si="1"/>
        <v>MS90726-239.prt</v>
      </c>
      <c r="S27" s="136">
        <f t="shared" si="2"/>
        <v>1</v>
      </c>
      <c r="T27" s="117">
        <f t="shared" si="3"/>
        <v>1.5</v>
      </c>
      <c r="U27" s="117">
        <f t="shared" si="3"/>
        <v>0.627</v>
      </c>
      <c r="V27" s="136">
        <f t="shared" si="4"/>
        <v>4.25</v>
      </c>
      <c r="W27" s="118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240</v>
      </c>
      <c r="F28" s="80"/>
      <c r="G28" s="81"/>
      <c r="H28" s="79" t="s">
        <v>36</v>
      </c>
      <c r="I28" s="56" t="s">
        <v>51</v>
      </c>
      <c r="J28" s="138">
        <v>1</v>
      </c>
      <c r="K28" s="160">
        <v>0.99</v>
      </c>
      <c r="L28" s="160">
        <v>1.5</v>
      </c>
      <c r="M28" s="160">
        <v>0.627</v>
      </c>
      <c r="N28" s="90"/>
      <c r="O28" s="82"/>
      <c r="P28" s="84">
        <v>4.5</v>
      </c>
      <c r="Q28" s="115" t="str">
        <f t="shared" si="0"/>
        <v>MS90726-240</v>
      </c>
      <c r="R28" s="13" t="str">
        <f t="shared" si="1"/>
        <v>MS90726-240.prt</v>
      </c>
      <c r="S28" s="136">
        <f t="shared" si="2"/>
        <v>1</v>
      </c>
      <c r="T28" s="117">
        <f t="shared" si="3"/>
        <v>1.5</v>
      </c>
      <c r="U28" s="117">
        <f t="shared" si="3"/>
        <v>0.627</v>
      </c>
      <c r="V28" s="136">
        <f t="shared" si="4"/>
        <v>4.5</v>
      </c>
      <c r="W28" s="118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241</v>
      </c>
      <c r="F29" s="80"/>
      <c r="G29" s="81"/>
      <c r="H29" s="79" t="s">
        <v>36</v>
      </c>
      <c r="I29" s="56" t="s">
        <v>51</v>
      </c>
      <c r="J29" s="138">
        <v>1</v>
      </c>
      <c r="K29" s="160">
        <v>0.99</v>
      </c>
      <c r="L29" s="160">
        <v>1.5</v>
      </c>
      <c r="M29" s="160">
        <v>0.627</v>
      </c>
      <c r="N29" s="90"/>
      <c r="O29" s="82"/>
      <c r="P29" s="84">
        <v>4.75</v>
      </c>
      <c r="Q29" s="115" t="str">
        <f t="shared" si="0"/>
        <v>MS90726-241</v>
      </c>
      <c r="R29" s="13" t="str">
        <f t="shared" si="1"/>
        <v>MS90726-241.prt</v>
      </c>
      <c r="S29" s="136">
        <f t="shared" si="2"/>
        <v>1</v>
      </c>
      <c r="T29" s="117">
        <f t="shared" si="3"/>
        <v>1.5</v>
      </c>
      <c r="U29" s="117">
        <f t="shared" si="3"/>
        <v>0.627</v>
      </c>
      <c r="V29" s="136">
        <f t="shared" si="4"/>
        <v>4.75</v>
      </c>
      <c r="W29" s="118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242</v>
      </c>
      <c r="F30" s="80"/>
      <c r="G30" s="81"/>
      <c r="H30" s="79" t="s">
        <v>36</v>
      </c>
      <c r="I30" s="56" t="s">
        <v>51</v>
      </c>
      <c r="J30" s="138">
        <v>1</v>
      </c>
      <c r="K30" s="160">
        <v>0.99</v>
      </c>
      <c r="L30" s="160">
        <v>1.5</v>
      </c>
      <c r="M30" s="160">
        <v>0.627</v>
      </c>
      <c r="N30" s="90"/>
      <c r="O30" s="82"/>
      <c r="P30" s="84">
        <v>5</v>
      </c>
      <c r="Q30" s="115" t="str">
        <f t="shared" si="0"/>
        <v>MS90726-242</v>
      </c>
      <c r="R30" s="13" t="str">
        <f t="shared" si="1"/>
        <v>MS90726-242.prt</v>
      </c>
      <c r="S30" s="136">
        <f t="shared" si="2"/>
        <v>1</v>
      </c>
      <c r="T30" s="117">
        <f t="shared" si="3"/>
        <v>1.5</v>
      </c>
      <c r="U30" s="117">
        <f t="shared" si="3"/>
        <v>0.627</v>
      </c>
      <c r="V30" s="136">
        <f t="shared" si="4"/>
        <v>5</v>
      </c>
      <c r="W30" s="118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243</v>
      </c>
      <c r="F31" s="80"/>
      <c r="G31" s="81"/>
      <c r="H31" s="79" t="s">
        <v>36</v>
      </c>
      <c r="I31" s="56" t="s">
        <v>51</v>
      </c>
      <c r="J31" s="138">
        <v>1</v>
      </c>
      <c r="K31" s="160">
        <v>0.99</v>
      </c>
      <c r="L31" s="160">
        <v>1.5</v>
      </c>
      <c r="M31" s="160">
        <v>0.627</v>
      </c>
      <c r="N31" s="90"/>
      <c r="O31" s="82"/>
      <c r="P31" s="84">
        <v>5.5</v>
      </c>
      <c r="Q31" s="115" t="str">
        <f t="shared" si="0"/>
        <v>MS90726-243</v>
      </c>
      <c r="R31" s="13" t="str">
        <f t="shared" si="1"/>
        <v>MS90726-243.prt</v>
      </c>
      <c r="S31" s="136">
        <f t="shared" si="2"/>
        <v>1</v>
      </c>
      <c r="T31" s="117">
        <f t="shared" si="3"/>
        <v>1.5</v>
      </c>
      <c r="U31" s="117">
        <f t="shared" si="3"/>
        <v>0.627</v>
      </c>
      <c r="V31" s="136">
        <f t="shared" si="4"/>
        <v>5.5</v>
      </c>
      <c r="W31" s="118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244</v>
      </c>
      <c r="F32" s="80"/>
      <c r="G32" s="81"/>
      <c r="H32" s="79" t="s">
        <v>36</v>
      </c>
      <c r="I32" s="56" t="s">
        <v>51</v>
      </c>
      <c r="J32" s="138">
        <v>1</v>
      </c>
      <c r="K32" s="160">
        <v>0.99</v>
      </c>
      <c r="L32" s="160">
        <v>1.5</v>
      </c>
      <c r="M32" s="160">
        <v>0.627</v>
      </c>
      <c r="N32" s="90"/>
      <c r="O32" s="82"/>
      <c r="P32" s="84">
        <v>6</v>
      </c>
      <c r="Q32" s="115" t="str">
        <f t="shared" si="0"/>
        <v>MS90726-244</v>
      </c>
      <c r="R32" s="13" t="str">
        <f t="shared" si="1"/>
        <v>MS90726-244.prt</v>
      </c>
      <c r="S32" s="136">
        <f t="shared" si="2"/>
        <v>1</v>
      </c>
      <c r="T32" s="117">
        <f t="shared" si="3"/>
        <v>1.5</v>
      </c>
      <c r="U32" s="117">
        <f t="shared" si="3"/>
        <v>0.627</v>
      </c>
      <c r="V32" s="136">
        <f t="shared" si="4"/>
        <v>6</v>
      </c>
      <c r="W32" s="118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14"/>
      <c r="L33" s="114"/>
      <c r="M33" s="114"/>
      <c r="N33" s="90"/>
      <c r="O33" s="82"/>
      <c r="P33" s="84">
        <v>7</v>
      </c>
      <c r="Q33" s="115"/>
      <c r="R33" s="13"/>
      <c r="S33" s="136"/>
      <c r="T33" s="117"/>
      <c r="U33" s="117"/>
      <c r="V33" s="136"/>
      <c r="W33" s="118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14"/>
      <c r="L34" s="114"/>
      <c r="M34" s="114"/>
      <c r="N34" s="90"/>
      <c r="O34" s="82"/>
      <c r="P34" s="84">
        <v>8</v>
      </c>
      <c r="Q34" s="115"/>
      <c r="R34" s="13"/>
      <c r="S34" s="136"/>
      <c r="T34" s="117"/>
      <c r="U34" s="117"/>
      <c r="V34" s="136"/>
      <c r="W34" s="118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14"/>
      <c r="L35" s="114"/>
      <c r="M35" s="114"/>
      <c r="N35" s="114"/>
      <c r="O35" s="82"/>
      <c r="P35" s="84"/>
      <c r="Q35" s="115"/>
      <c r="R35" s="117"/>
      <c r="S35" s="117"/>
      <c r="T35" s="117"/>
      <c r="U35" s="117"/>
      <c r="V35" s="117"/>
      <c r="W35" s="118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14"/>
      <c r="L36" s="114"/>
      <c r="M36" s="114"/>
      <c r="N36" s="114"/>
      <c r="O36" s="82"/>
      <c r="P36" s="84"/>
      <c r="Q36" s="115"/>
      <c r="R36" s="117"/>
      <c r="S36" s="117"/>
      <c r="T36" s="117"/>
      <c r="U36" s="117"/>
      <c r="V36" s="117"/>
      <c r="W36" s="118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14"/>
      <c r="L37" s="114"/>
      <c r="M37" s="114"/>
      <c r="N37" s="114"/>
      <c r="O37" s="82"/>
      <c r="P37" s="84"/>
      <c r="Q37" s="115"/>
      <c r="R37" s="117"/>
      <c r="S37" s="117"/>
      <c r="T37" s="117"/>
      <c r="U37" s="117"/>
      <c r="V37" s="117"/>
      <c r="W37" s="118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14"/>
      <c r="L38" s="114"/>
      <c r="M38" s="114"/>
      <c r="N38" s="114"/>
      <c r="O38" s="82"/>
      <c r="P38" s="84"/>
      <c r="Q38" s="115"/>
      <c r="R38" s="117"/>
      <c r="S38" s="117"/>
      <c r="T38" s="117"/>
      <c r="U38" s="117"/>
      <c r="V38" s="117"/>
      <c r="W38" s="118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14"/>
      <c r="L39" s="114"/>
      <c r="M39" s="114"/>
      <c r="N39" s="114"/>
      <c r="O39" s="82"/>
      <c r="P39" s="84"/>
      <c r="Q39" s="115"/>
      <c r="R39" s="117"/>
      <c r="S39" s="117"/>
      <c r="T39" s="117"/>
      <c r="U39" s="117"/>
      <c r="V39" s="117"/>
      <c r="W39" s="118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14"/>
      <c r="L40" s="114"/>
      <c r="M40" s="114"/>
      <c r="N40" s="114"/>
      <c r="O40" s="82"/>
      <c r="P40" s="84"/>
      <c r="Q40" s="115"/>
      <c r="R40" s="117"/>
      <c r="S40" s="117"/>
      <c r="T40" s="117"/>
      <c r="U40" s="117"/>
      <c r="V40" s="117"/>
      <c r="W40" s="118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14"/>
      <c r="L41" s="114"/>
      <c r="M41" s="114"/>
      <c r="N41" s="114"/>
      <c r="O41" s="82"/>
      <c r="P41" s="84"/>
      <c r="Q41" s="115"/>
      <c r="R41" s="117"/>
      <c r="S41" s="117"/>
      <c r="T41" s="117"/>
      <c r="U41" s="117"/>
      <c r="V41" s="117"/>
      <c r="W41" s="118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14"/>
      <c r="L42" s="114"/>
      <c r="M42" s="114"/>
      <c r="N42" s="114"/>
      <c r="O42" s="82"/>
      <c r="P42" s="84"/>
      <c r="Q42" s="115"/>
      <c r="R42" s="117"/>
      <c r="S42" s="117"/>
      <c r="T42" s="117"/>
      <c r="U42" s="117"/>
      <c r="V42" s="117"/>
      <c r="W42" s="118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14"/>
      <c r="L43" s="114"/>
      <c r="M43" s="114"/>
      <c r="N43" s="114"/>
      <c r="O43" s="82"/>
      <c r="P43" s="84"/>
      <c r="Q43" s="115"/>
      <c r="R43" s="124"/>
      <c r="S43" s="124"/>
      <c r="T43" s="125"/>
      <c r="U43" s="126"/>
      <c r="V43" s="125"/>
      <c r="W43" s="12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14"/>
      <c r="L44" s="114"/>
      <c r="M44" s="114"/>
      <c r="N44" s="114"/>
      <c r="O44" s="82"/>
      <c r="P44" s="84"/>
      <c r="Q44" s="115"/>
      <c r="R44" s="117"/>
      <c r="S44" s="117"/>
      <c r="T44" s="126"/>
      <c r="U44" s="126"/>
      <c r="V44" s="126"/>
      <c r="W44" s="12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14"/>
      <c r="L45" s="114"/>
      <c r="M45" s="114"/>
      <c r="N45" s="114"/>
      <c r="O45" s="82"/>
      <c r="P45" s="84"/>
      <c r="Q45" s="115"/>
      <c r="R45" s="117"/>
      <c r="S45" s="117"/>
      <c r="T45" s="126"/>
      <c r="U45" s="126"/>
      <c r="V45" s="126"/>
      <c r="W45" s="12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14"/>
      <c r="L46" s="114"/>
      <c r="M46" s="114"/>
      <c r="N46" s="114"/>
      <c r="O46" s="82"/>
      <c r="P46" s="84"/>
      <c r="Q46" s="115"/>
      <c r="R46" s="117"/>
      <c r="S46" s="117"/>
      <c r="T46" s="126"/>
      <c r="U46" s="126"/>
      <c r="V46" s="126"/>
      <c r="W46" s="12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14"/>
      <c r="L47" s="114"/>
      <c r="M47" s="114"/>
      <c r="N47" s="114"/>
      <c r="O47" s="82"/>
      <c r="P47" s="84"/>
      <c r="Q47" s="115"/>
      <c r="R47" s="117"/>
      <c r="S47" s="117"/>
      <c r="T47" s="124"/>
      <c r="U47" s="124"/>
      <c r="V47" s="124"/>
      <c r="W47" s="12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14"/>
      <c r="L48" s="114"/>
      <c r="M48" s="114"/>
      <c r="N48" s="114"/>
      <c r="O48" s="82"/>
      <c r="P48" s="84"/>
      <c r="Q48" s="115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14"/>
      <c r="L49" s="114"/>
      <c r="M49" s="114"/>
      <c r="N49" s="114"/>
      <c r="O49" s="82"/>
      <c r="P49" s="84"/>
      <c r="Q49" s="115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14"/>
      <c r="I50" s="56"/>
      <c r="J50" s="138"/>
      <c r="K50" s="114"/>
      <c r="L50" s="114"/>
      <c r="M50" s="114"/>
      <c r="N50" s="114"/>
      <c r="O50" s="114"/>
      <c r="P50" s="4"/>
      <c r="Q50" s="115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14"/>
      <c r="I51" s="56"/>
      <c r="J51" s="138"/>
      <c r="K51" s="114"/>
      <c r="L51" s="114"/>
      <c r="M51" s="114"/>
      <c r="N51" s="114"/>
      <c r="O51" s="114"/>
      <c r="P51" s="4"/>
      <c r="Q51" s="115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14"/>
      <c r="I52" s="56"/>
      <c r="J52" s="138"/>
      <c r="K52" s="114"/>
      <c r="L52" s="114"/>
      <c r="M52" s="114"/>
      <c r="N52" s="114"/>
      <c r="O52" s="114"/>
      <c r="P52" s="4"/>
      <c r="Q52" s="115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14"/>
      <c r="I53" s="56"/>
      <c r="J53" s="138"/>
      <c r="K53" s="114"/>
      <c r="L53" s="114"/>
      <c r="M53" s="114"/>
      <c r="N53" s="114"/>
      <c r="O53" s="114"/>
      <c r="P53" s="4"/>
      <c r="Q53" s="115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29"/>
      <c r="D54" s="57"/>
      <c r="E54" s="85"/>
      <c r="F54" s="85"/>
      <c r="G54" s="86"/>
      <c r="H54" s="121"/>
      <c r="I54" s="57"/>
      <c r="J54" s="139"/>
      <c r="K54" s="121"/>
      <c r="L54" s="121"/>
      <c r="M54" s="121"/>
      <c r="N54" s="121"/>
      <c r="O54" s="121"/>
      <c r="P54" s="122"/>
      <c r="Q54" s="119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12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16"/>
    </row>
    <row r="56" spans="1:24" s="18" customFormat="1" ht="19.5" customHeight="1">
      <c r="A56" s="120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1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12"/>
      <c r="B2" s="10"/>
      <c r="C2" s="123"/>
      <c r="D2" s="66"/>
      <c r="E2" s="28"/>
      <c r="F2" s="28"/>
      <c r="G2" s="75"/>
      <c r="H2" s="123"/>
      <c r="I2" s="66"/>
      <c r="J2" s="137"/>
      <c r="K2" s="123"/>
      <c r="L2" s="123"/>
      <c r="M2" s="123"/>
      <c r="N2" s="123"/>
      <c r="O2" s="70"/>
      <c r="P2" s="70"/>
      <c r="Q2" s="70"/>
      <c r="R2" s="123"/>
      <c r="S2" s="123"/>
      <c r="T2" s="123"/>
      <c r="U2" s="123"/>
      <c r="V2" s="123"/>
      <c r="W2" s="71"/>
      <c r="X2" s="11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24"/>
      <c r="S3" s="124"/>
      <c r="T3" s="124"/>
      <c r="U3" s="124"/>
      <c r="V3" s="124"/>
      <c r="W3" s="118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2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17"/>
      <c r="S4" s="117"/>
      <c r="T4" s="117"/>
      <c r="U4" s="117"/>
      <c r="V4" s="117"/>
      <c r="W4" s="118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14"/>
      <c r="L5" s="114"/>
      <c r="M5" s="114"/>
      <c r="N5" s="90"/>
      <c r="O5" s="82"/>
      <c r="P5" s="84">
        <v>0.375</v>
      </c>
      <c r="Q5" s="115"/>
      <c r="R5" s="13"/>
      <c r="S5" s="136"/>
      <c r="T5" s="117"/>
      <c r="U5" s="117"/>
      <c r="V5" s="136"/>
      <c r="W5" s="118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14"/>
      <c r="L6" s="114"/>
      <c r="M6" s="114"/>
      <c r="N6" s="90"/>
      <c r="O6" s="82"/>
      <c r="P6" s="84">
        <v>0.438</v>
      </c>
      <c r="Q6" s="115"/>
      <c r="R6" s="13"/>
      <c r="S6" s="136"/>
      <c r="T6" s="117"/>
      <c r="U6" s="117"/>
      <c r="V6" s="136"/>
      <c r="W6" s="118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14"/>
      <c r="L7" s="114"/>
      <c r="M7" s="114"/>
      <c r="N7" s="90"/>
      <c r="O7" s="82"/>
      <c r="P7" s="84">
        <v>0.5</v>
      </c>
      <c r="Q7" s="115"/>
      <c r="R7" s="13"/>
      <c r="S7" s="136"/>
      <c r="T7" s="117"/>
      <c r="U7" s="117"/>
      <c r="V7" s="136"/>
      <c r="W7" s="118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14"/>
      <c r="L8" s="114"/>
      <c r="M8" s="114"/>
      <c r="N8" s="90"/>
      <c r="O8" s="82"/>
      <c r="P8" s="84">
        <v>0.562</v>
      </c>
      <c r="Q8" s="115"/>
      <c r="R8" s="13"/>
      <c r="S8" s="136"/>
      <c r="T8" s="117"/>
      <c r="U8" s="117"/>
      <c r="V8" s="136"/>
      <c r="W8" s="118"/>
      <c r="X8" s="176"/>
    </row>
    <row r="9" spans="1:24" ht="19.5" customHeight="1">
      <c r="A9" s="161"/>
      <c r="B9" s="12"/>
      <c r="C9" s="73"/>
      <c r="D9" s="80"/>
      <c r="E9" s="81"/>
      <c r="F9" s="80"/>
      <c r="G9" s="81"/>
      <c r="H9" s="79"/>
      <c r="I9" s="56"/>
      <c r="J9" s="138"/>
      <c r="K9" s="114"/>
      <c r="L9" s="114"/>
      <c r="M9" s="114"/>
      <c r="N9" s="90"/>
      <c r="O9" s="82"/>
      <c r="P9" s="84">
        <v>0.625</v>
      </c>
      <c r="Q9" s="115"/>
      <c r="R9" s="13"/>
      <c r="S9" s="136"/>
      <c r="T9" s="117"/>
      <c r="U9" s="117"/>
      <c r="V9" s="136"/>
      <c r="W9" s="118"/>
      <c r="X9" s="176"/>
    </row>
    <row r="10" spans="1:24" ht="19.5" customHeight="1">
      <c r="A10" s="161"/>
      <c r="B10" s="12"/>
      <c r="C10" s="73"/>
      <c r="D10" s="80"/>
      <c r="E10" s="81"/>
      <c r="F10" s="80"/>
      <c r="G10" s="81"/>
      <c r="H10" s="79"/>
      <c r="I10" s="56"/>
      <c r="J10" s="138"/>
      <c r="K10" s="114"/>
      <c r="L10" s="114"/>
      <c r="M10" s="114"/>
      <c r="N10" s="90"/>
      <c r="O10" s="82"/>
      <c r="P10" s="84">
        <v>0.75</v>
      </c>
      <c r="Q10" s="115"/>
      <c r="R10" s="13"/>
      <c r="S10" s="136"/>
      <c r="T10" s="117"/>
      <c r="U10" s="117"/>
      <c r="V10" s="136"/>
      <c r="W10" s="118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v>202</v>
      </c>
      <c r="F11" s="80"/>
      <c r="G11" s="81"/>
      <c r="H11" s="79" t="s">
        <v>36</v>
      </c>
      <c r="I11" s="56" t="s">
        <v>50</v>
      </c>
      <c r="J11" s="138">
        <v>0.875</v>
      </c>
      <c r="K11" s="114">
        <v>0.866</v>
      </c>
      <c r="L11" s="114">
        <v>1.3125</v>
      </c>
      <c r="M11" s="114">
        <v>0.563</v>
      </c>
      <c r="N11" s="90"/>
      <c r="O11" s="82"/>
      <c r="P11" s="84">
        <v>0.875</v>
      </c>
      <c r="Q11" s="115" t="str">
        <f aca="true" t="shared" si="0" ref="Q11:Q32">CONCATENATE(C11,"-",E11)</f>
        <v>MS90726-202</v>
      </c>
      <c r="R11" s="13" t="str">
        <f aca="true" t="shared" si="1" ref="R11:R32">CONCATENATE(Q11,".prt")</f>
        <v>MS90726-202.prt</v>
      </c>
      <c r="S11" s="136">
        <f aca="true" t="shared" si="2" ref="S11:S32">J11</f>
        <v>0.875</v>
      </c>
      <c r="T11" s="117">
        <f aca="true" t="shared" si="3" ref="T11:U32">L11</f>
        <v>1.3125</v>
      </c>
      <c r="U11" s="117">
        <f t="shared" si="3"/>
        <v>0.563</v>
      </c>
      <c r="V11" s="136">
        <f aca="true" t="shared" si="4" ref="V11:V32">P11</f>
        <v>0.875</v>
      </c>
      <c r="W11" s="118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aca="true" t="shared" si="5" ref="E12:E29">E11+1</f>
        <v>203</v>
      </c>
      <c r="F12" s="80"/>
      <c r="G12" s="81"/>
      <c r="H12" s="79" t="s">
        <v>36</v>
      </c>
      <c r="I12" s="56" t="s">
        <v>50</v>
      </c>
      <c r="J12" s="138">
        <v>0.875</v>
      </c>
      <c r="K12" s="160">
        <v>0.866</v>
      </c>
      <c r="L12" s="160">
        <v>1.3125</v>
      </c>
      <c r="M12" s="160">
        <v>0.563</v>
      </c>
      <c r="N12" s="90"/>
      <c r="O12" s="82"/>
      <c r="P12" s="84">
        <v>1</v>
      </c>
      <c r="Q12" s="115" t="str">
        <f t="shared" si="0"/>
        <v>MS90726-203</v>
      </c>
      <c r="R12" s="13" t="str">
        <f t="shared" si="1"/>
        <v>MS90726-203.prt</v>
      </c>
      <c r="S12" s="136">
        <f t="shared" si="2"/>
        <v>0.875</v>
      </c>
      <c r="T12" s="117">
        <f t="shared" si="3"/>
        <v>1.3125</v>
      </c>
      <c r="U12" s="117">
        <f t="shared" si="3"/>
        <v>0.563</v>
      </c>
      <c r="V12" s="136">
        <f t="shared" si="4"/>
        <v>1</v>
      </c>
      <c r="W12" s="118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204</v>
      </c>
      <c r="F13" s="80"/>
      <c r="G13" s="81"/>
      <c r="H13" s="79" t="s">
        <v>36</v>
      </c>
      <c r="I13" s="56" t="s">
        <v>50</v>
      </c>
      <c r="J13" s="138">
        <v>0.875</v>
      </c>
      <c r="K13" s="160">
        <v>0.866</v>
      </c>
      <c r="L13" s="160">
        <v>1.3125</v>
      </c>
      <c r="M13" s="160">
        <v>0.563</v>
      </c>
      <c r="N13" s="90"/>
      <c r="O13" s="82"/>
      <c r="P13" s="84">
        <v>1.125</v>
      </c>
      <c r="Q13" s="115" t="str">
        <f t="shared" si="0"/>
        <v>MS90726-204</v>
      </c>
      <c r="R13" s="13" t="str">
        <f t="shared" si="1"/>
        <v>MS90726-204.prt</v>
      </c>
      <c r="S13" s="136">
        <f t="shared" si="2"/>
        <v>0.875</v>
      </c>
      <c r="T13" s="117">
        <f t="shared" si="3"/>
        <v>1.3125</v>
      </c>
      <c r="U13" s="117">
        <f t="shared" si="3"/>
        <v>0.563</v>
      </c>
      <c r="V13" s="136">
        <f t="shared" si="4"/>
        <v>1.125</v>
      </c>
      <c r="W13" s="118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205</v>
      </c>
      <c r="F14" s="80"/>
      <c r="G14" s="81"/>
      <c r="H14" s="79" t="s">
        <v>36</v>
      </c>
      <c r="I14" s="56" t="s">
        <v>50</v>
      </c>
      <c r="J14" s="138">
        <v>0.875</v>
      </c>
      <c r="K14" s="160">
        <v>0.866</v>
      </c>
      <c r="L14" s="160">
        <v>1.3125</v>
      </c>
      <c r="M14" s="160">
        <v>0.563</v>
      </c>
      <c r="N14" s="90"/>
      <c r="O14" s="82"/>
      <c r="P14" s="84">
        <v>1.25</v>
      </c>
      <c r="Q14" s="115" t="str">
        <f t="shared" si="0"/>
        <v>MS90726-205</v>
      </c>
      <c r="R14" s="13" t="str">
        <f t="shared" si="1"/>
        <v>MS90726-205.prt</v>
      </c>
      <c r="S14" s="136">
        <f t="shared" si="2"/>
        <v>0.875</v>
      </c>
      <c r="T14" s="117">
        <f t="shared" si="3"/>
        <v>1.3125</v>
      </c>
      <c r="U14" s="117">
        <f t="shared" si="3"/>
        <v>0.563</v>
      </c>
      <c r="V14" s="136">
        <f t="shared" si="4"/>
        <v>1.25</v>
      </c>
      <c r="W14" s="118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206</v>
      </c>
      <c r="F15" s="80"/>
      <c r="G15" s="81"/>
      <c r="H15" s="79" t="s">
        <v>36</v>
      </c>
      <c r="I15" s="56" t="s">
        <v>50</v>
      </c>
      <c r="J15" s="138">
        <v>0.875</v>
      </c>
      <c r="K15" s="160">
        <v>0.866</v>
      </c>
      <c r="L15" s="160">
        <v>1.3125</v>
      </c>
      <c r="M15" s="160">
        <v>0.563</v>
      </c>
      <c r="N15" s="90"/>
      <c r="O15" s="82"/>
      <c r="P15" s="84">
        <v>1.375</v>
      </c>
      <c r="Q15" s="115" t="str">
        <f t="shared" si="0"/>
        <v>MS90726-206</v>
      </c>
      <c r="R15" s="13" t="str">
        <f t="shared" si="1"/>
        <v>MS90726-206.prt</v>
      </c>
      <c r="S15" s="136">
        <f t="shared" si="2"/>
        <v>0.875</v>
      </c>
      <c r="T15" s="117">
        <f t="shared" si="3"/>
        <v>1.3125</v>
      </c>
      <c r="U15" s="117">
        <f t="shared" si="3"/>
        <v>0.563</v>
      </c>
      <c r="V15" s="136">
        <f t="shared" si="4"/>
        <v>1.375</v>
      </c>
      <c r="W15" s="118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207</v>
      </c>
      <c r="F16" s="80"/>
      <c r="G16" s="81"/>
      <c r="H16" s="79" t="s">
        <v>36</v>
      </c>
      <c r="I16" s="56" t="s">
        <v>50</v>
      </c>
      <c r="J16" s="138">
        <v>0.875</v>
      </c>
      <c r="K16" s="160">
        <v>0.866</v>
      </c>
      <c r="L16" s="160">
        <v>1.3125</v>
      </c>
      <c r="M16" s="160">
        <v>0.563</v>
      </c>
      <c r="N16" s="90"/>
      <c r="O16" s="82"/>
      <c r="P16" s="84">
        <v>1.5</v>
      </c>
      <c r="Q16" s="115" t="str">
        <f t="shared" si="0"/>
        <v>MS90726-207</v>
      </c>
      <c r="R16" s="13" t="str">
        <f t="shared" si="1"/>
        <v>MS90726-207.prt</v>
      </c>
      <c r="S16" s="136">
        <f t="shared" si="2"/>
        <v>0.875</v>
      </c>
      <c r="T16" s="117">
        <f t="shared" si="3"/>
        <v>1.3125</v>
      </c>
      <c r="U16" s="117">
        <f t="shared" si="3"/>
        <v>0.563</v>
      </c>
      <c r="V16" s="136">
        <f t="shared" si="4"/>
        <v>1.5</v>
      </c>
      <c r="W16" s="118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208</v>
      </c>
      <c r="F17" s="80"/>
      <c r="G17" s="81"/>
      <c r="H17" s="79" t="s">
        <v>36</v>
      </c>
      <c r="I17" s="56" t="s">
        <v>50</v>
      </c>
      <c r="J17" s="138">
        <v>0.875</v>
      </c>
      <c r="K17" s="160">
        <v>0.866</v>
      </c>
      <c r="L17" s="160">
        <v>1.3125</v>
      </c>
      <c r="M17" s="160">
        <v>0.563</v>
      </c>
      <c r="N17" s="90"/>
      <c r="O17" s="82"/>
      <c r="P17" s="84">
        <v>1.75</v>
      </c>
      <c r="Q17" s="115" t="str">
        <f t="shared" si="0"/>
        <v>MS90726-208</v>
      </c>
      <c r="R17" s="13" t="str">
        <f t="shared" si="1"/>
        <v>MS90726-208.prt</v>
      </c>
      <c r="S17" s="136">
        <f t="shared" si="2"/>
        <v>0.875</v>
      </c>
      <c r="T17" s="117">
        <f t="shared" si="3"/>
        <v>1.3125</v>
      </c>
      <c r="U17" s="117">
        <f t="shared" si="3"/>
        <v>0.563</v>
      </c>
      <c r="V17" s="136">
        <f t="shared" si="4"/>
        <v>1.75</v>
      </c>
      <c r="W17" s="118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209</v>
      </c>
      <c r="F18" s="80"/>
      <c r="G18" s="81"/>
      <c r="H18" s="79" t="s">
        <v>36</v>
      </c>
      <c r="I18" s="56" t="s">
        <v>50</v>
      </c>
      <c r="J18" s="138">
        <v>0.875</v>
      </c>
      <c r="K18" s="160">
        <v>0.866</v>
      </c>
      <c r="L18" s="160">
        <v>1.3125</v>
      </c>
      <c r="M18" s="160">
        <v>0.563</v>
      </c>
      <c r="N18" s="90"/>
      <c r="O18" s="82"/>
      <c r="P18" s="84">
        <v>2</v>
      </c>
      <c r="Q18" s="115" t="str">
        <f t="shared" si="0"/>
        <v>MS90726-209</v>
      </c>
      <c r="R18" s="13" t="str">
        <f t="shared" si="1"/>
        <v>MS90726-209.prt</v>
      </c>
      <c r="S18" s="136">
        <f t="shared" si="2"/>
        <v>0.875</v>
      </c>
      <c r="T18" s="117">
        <f t="shared" si="3"/>
        <v>1.3125</v>
      </c>
      <c r="U18" s="117">
        <f t="shared" si="3"/>
        <v>0.563</v>
      </c>
      <c r="V18" s="136">
        <f t="shared" si="4"/>
        <v>2</v>
      </c>
      <c r="W18" s="118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210</v>
      </c>
      <c r="F19" s="80"/>
      <c r="G19" s="81"/>
      <c r="H19" s="79" t="s">
        <v>36</v>
      </c>
      <c r="I19" s="56" t="s">
        <v>50</v>
      </c>
      <c r="J19" s="138">
        <v>0.875</v>
      </c>
      <c r="K19" s="160">
        <v>0.866</v>
      </c>
      <c r="L19" s="160">
        <v>1.3125</v>
      </c>
      <c r="M19" s="160">
        <v>0.563</v>
      </c>
      <c r="N19" s="90"/>
      <c r="O19" s="82"/>
      <c r="P19" s="84">
        <v>2.25</v>
      </c>
      <c r="Q19" s="115" t="str">
        <f t="shared" si="0"/>
        <v>MS90726-210</v>
      </c>
      <c r="R19" s="13" t="str">
        <f t="shared" si="1"/>
        <v>MS90726-210.prt</v>
      </c>
      <c r="S19" s="136">
        <f t="shared" si="2"/>
        <v>0.875</v>
      </c>
      <c r="T19" s="117">
        <f t="shared" si="3"/>
        <v>1.3125</v>
      </c>
      <c r="U19" s="117">
        <f t="shared" si="3"/>
        <v>0.563</v>
      </c>
      <c r="V19" s="136">
        <f t="shared" si="4"/>
        <v>2.25</v>
      </c>
      <c r="W19" s="118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211</v>
      </c>
      <c r="F20" s="80"/>
      <c r="G20" s="81"/>
      <c r="H20" s="79" t="s">
        <v>36</v>
      </c>
      <c r="I20" s="56" t="s">
        <v>50</v>
      </c>
      <c r="J20" s="138">
        <v>0.875</v>
      </c>
      <c r="K20" s="160">
        <v>0.866</v>
      </c>
      <c r="L20" s="160">
        <v>1.3125</v>
      </c>
      <c r="M20" s="160">
        <v>0.563</v>
      </c>
      <c r="N20" s="90"/>
      <c r="O20" s="82"/>
      <c r="P20" s="84">
        <v>2.5</v>
      </c>
      <c r="Q20" s="115" t="str">
        <f t="shared" si="0"/>
        <v>MS90726-211</v>
      </c>
      <c r="R20" s="13" t="str">
        <f t="shared" si="1"/>
        <v>MS90726-211.prt</v>
      </c>
      <c r="S20" s="136">
        <f t="shared" si="2"/>
        <v>0.875</v>
      </c>
      <c r="T20" s="117">
        <f t="shared" si="3"/>
        <v>1.3125</v>
      </c>
      <c r="U20" s="117">
        <f t="shared" si="3"/>
        <v>0.563</v>
      </c>
      <c r="V20" s="136">
        <f t="shared" si="4"/>
        <v>2.5</v>
      </c>
      <c r="W20" s="118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212</v>
      </c>
      <c r="F21" s="80"/>
      <c r="G21" s="81"/>
      <c r="H21" s="79" t="s">
        <v>36</v>
      </c>
      <c r="I21" s="56" t="s">
        <v>50</v>
      </c>
      <c r="J21" s="138">
        <v>0.875</v>
      </c>
      <c r="K21" s="160">
        <v>0.866</v>
      </c>
      <c r="L21" s="160">
        <v>1.3125</v>
      </c>
      <c r="M21" s="160">
        <v>0.563</v>
      </c>
      <c r="N21" s="90"/>
      <c r="O21" s="82"/>
      <c r="P21" s="84">
        <v>2.75</v>
      </c>
      <c r="Q21" s="115" t="str">
        <f t="shared" si="0"/>
        <v>MS90726-212</v>
      </c>
      <c r="R21" s="13" t="str">
        <f t="shared" si="1"/>
        <v>MS90726-212.prt</v>
      </c>
      <c r="S21" s="136">
        <f t="shared" si="2"/>
        <v>0.875</v>
      </c>
      <c r="T21" s="117">
        <f t="shared" si="3"/>
        <v>1.3125</v>
      </c>
      <c r="U21" s="117">
        <f t="shared" si="3"/>
        <v>0.563</v>
      </c>
      <c r="V21" s="136">
        <f t="shared" si="4"/>
        <v>2.75</v>
      </c>
      <c r="W21" s="118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213</v>
      </c>
      <c r="F22" s="80"/>
      <c r="G22" s="81"/>
      <c r="H22" s="79" t="s">
        <v>36</v>
      </c>
      <c r="I22" s="56" t="s">
        <v>50</v>
      </c>
      <c r="J22" s="138">
        <v>0.875</v>
      </c>
      <c r="K22" s="160">
        <v>0.866</v>
      </c>
      <c r="L22" s="160">
        <v>1.3125</v>
      </c>
      <c r="M22" s="160">
        <v>0.563</v>
      </c>
      <c r="N22" s="90"/>
      <c r="O22" s="82"/>
      <c r="P22" s="84">
        <v>3</v>
      </c>
      <c r="Q22" s="115" t="str">
        <f t="shared" si="0"/>
        <v>MS90726-213</v>
      </c>
      <c r="R22" s="13" t="str">
        <f t="shared" si="1"/>
        <v>MS90726-213.prt</v>
      </c>
      <c r="S22" s="136">
        <f t="shared" si="2"/>
        <v>0.875</v>
      </c>
      <c r="T22" s="117">
        <f t="shared" si="3"/>
        <v>1.3125</v>
      </c>
      <c r="U22" s="117">
        <f t="shared" si="3"/>
        <v>0.563</v>
      </c>
      <c r="V22" s="136">
        <f t="shared" si="4"/>
        <v>3</v>
      </c>
      <c r="W22" s="118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214</v>
      </c>
      <c r="F23" s="80"/>
      <c r="G23" s="81"/>
      <c r="H23" s="79" t="s">
        <v>36</v>
      </c>
      <c r="I23" s="56" t="s">
        <v>50</v>
      </c>
      <c r="J23" s="138">
        <v>0.875</v>
      </c>
      <c r="K23" s="160">
        <v>0.866</v>
      </c>
      <c r="L23" s="160">
        <v>1.3125</v>
      </c>
      <c r="M23" s="160">
        <v>0.563</v>
      </c>
      <c r="N23" s="90"/>
      <c r="O23" s="82"/>
      <c r="P23" s="84">
        <v>3.25</v>
      </c>
      <c r="Q23" s="115" t="str">
        <f t="shared" si="0"/>
        <v>MS90726-214</v>
      </c>
      <c r="R23" s="13" t="str">
        <f t="shared" si="1"/>
        <v>MS90726-214.prt</v>
      </c>
      <c r="S23" s="136">
        <f t="shared" si="2"/>
        <v>0.875</v>
      </c>
      <c r="T23" s="117">
        <f t="shared" si="3"/>
        <v>1.3125</v>
      </c>
      <c r="U23" s="117">
        <f t="shared" si="3"/>
        <v>0.563</v>
      </c>
      <c r="V23" s="136">
        <f t="shared" si="4"/>
        <v>3.25</v>
      </c>
      <c r="W23" s="118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215</v>
      </c>
      <c r="F24" s="80"/>
      <c r="G24" s="81"/>
      <c r="H24" s="79" t="s">
        <v>36</v>
      </c>
      <c r="I24" s="56" t="s">
        <v>50</v>
      </c>
      <c r="J24" s="138">
        <v>0.875</v>
      </c>
      <c r="K24" s="160">
        <v>0.866</v>
      </c>
      <c r="L24" s="160">
        <v>1.3125</v>
      </c>
      <c r="M24" s="160">
        <v>0.563</v>
      </c>
      <c r="N24" s="90"/>
      <c r="O24" s="82"/>
      <c r="P24" s="84">
        <v>3.5</v>
      </c>
      <c r="Q24" s="115" t="str">
        <f t="shared" si="0"/>
        <v>MS90726-215</v>
      </c>
      <c r="R24" s="13" t="str">
        <f t="shared" si="1"/>
        <v>MS90726-215.prt</v>
      </c>
      <c r="S24" s="136">
        <f t="shared" si="2"/>
        <v>0.875</v>
      </c>
      <c r="T24" s="117">
        <f t="shared" si="3"/>
        <v>1.3125</v>
      </c>
      <c r="U24" s="117">
        <f t="shared" si="3"/>
        <v>0.563</v>
      </c>
      <c r="V24" s="136">
        <f t="shared" si="4"/>
        <v>3.5</v>
      </c>
      <c r="W24" s="118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216</v>
      </c>
      <c r="F25" s="80"/>
      <c r="G25" s="81"/>
      <c r="H25" s="79" t="s">
        <v>36</v>
      </c>
      <c r="I25" s="56" t="s">
        <v>50</v>
      </c>
      <c r="J25" s="138">
        <v>0.875</v>
      </c>
      <c r="K25" s="160">
        <v>0.866</v>
      </c>
      <c r="L25" s="160">
        <v>1.3125</v>
      </c>
      <c r="M25" s="160">
        <v>0.563</v>
      </c>
      <c r="N25" s="90"/>
      <c r="O25" s="82"/>
      <c r="P25" s="84">
        <v>3.75</v>
      </c>
      <c r="Q25" s="115" t="str">
        <f t="shared" si="0"/>
        <v>MS90726-216</v>
      </c>
      <c r="R25" s="13" t="str">
        <f t="shared" si="1"/>
        <v>MS90726-216.prt</v>
      </c>
      <c r="S25" s="136">
        <f t="shared" si="2"/>
        <v>0.875</v>
      </c>
      <c r="T25" s="117">
        <f t="shared" si="3"/>
        <v>1.3125</v>
      </c>
      <c r="U25" s="117">
        <f t="shared" si="3"/>
        <v>0.563</v>
      </c>
      <c r="V25" s="136">
        <f t="shared" si="4"/>
        <v>3.75</v>
      </c>
      <c r="W25" s="118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217</v>
      </c>
      <c r="F26" s="80"/>
      <c r="G26" s="81"/>
      <c r="H26" s="79" t="s">
        <v>36</v>
      </c>
      <c r="I26" s="56" t="s">
        <v>50</v>
      </c>
      <c r="J26" s="138">
        <v>0.875</v>
      </c>
      <c r="K26" s="160">
        <v>0.866</v>
      </c>
      <c r="L26" s="160">
        <v>1.3125</v>
      </c>
      <c r="M26" s="160">
        <v>0.563</v>
      </c>
      <c r="N26" s="90"/>
      <c r="O26" s="82"/>
      <c r="P26" s="84">
        <v>4</v>
      </c>
      <c r="Q26" s="115" t="str">
        <f t="shared" si="0"/>
        <v>MS90726-217</v>
      </c>
      <c r="R26" s="13" t="str">
        <f t="shared" si="1"/>
        <v>MS90726-217.prt</v>
      </c>
      <c r="S26" s="136">
        <f t="shared" si="2"/>
        <v>0.875</v>
      </c>
      <c r="T26" s="117">
        <f t="shared" si="3"/>
        <v>1.3125</v>
      </c>
      <c r="U26" s="117">
        <f t="shared" si="3"/>
        <v>0.563</v>
      </c>
      <c r="V26" s="136">
        <f t="shared" si="4"/>
        <v>4</v>
      </c>
      <c r="W26" s="118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218</v>
      </c>
      <c r="F27" s="80"/>
      <c r="G27" s="81"/>
      <c r="H27" s="79" t="s">
        <v>36</v>
      </c>
      <c r="I27" s="56" t="s">
        <v>50</v>
      </c>
      <c r="J27" s="138">
        <v>0.875</v>
      </c>
      <c r="K27" s="160">
        <v>0.866</v>
      </c>
      <c r="L27" s="160">
        <v>1.3125</v>
      </c>
      <c r="M27" s="160">
        <v>0.563</v>
      </c>
      <c r="N27" s="90"/>
      <c r="O27" s="82"/>
      <c r="P27" s="84">
        <v>4.25</v>
      </c>
      <c r="Q27" s="115" t="str">
        <f t="shared" si="0"/>
        <v>MS90726-218</v>
      </c>
      <c r="R27" s="13" t="str">
        <f t="shared" si="1"/>
        <v>MS90726-218.prt</v>
      </c>
      <c r="S27" s="136">
        <f t="shared" si="2"/>
        <v>0.875</v>
      </c>
      <c r="T27" s="117">
        <f t="shared" si="3"/>
        <v>1.3125</v>
      </c>
      <c r="U27" s="117">
        <f t="shared" si="3"/>
        <v>0.563</v>
      </c>
      <c r="V27" s="136">
        <f t="shared" si="4"/>
        <v>4.25</v>
      </c>
      <c r="W27" s="118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219</v>
      </c>
      <c r="F28" s="80"/>
      <c r="G28" s="81"/>
      <c r="H28" s="79" t="s">
        <v>36</v>
      </c>
      <c r="I28" s="56" t="s">
        <v>50</v>
      </c>
      <c r="J28" s="138">
        <v>0.875</v>
      </c>
      <c r="K28" s="160">
        <v>0.866</v>
      </c>
      <c r="L28" s="160">
        <v>1.3125</v>
      </c>
      <c r="M28" s="160">
        <v>0.563</v>
      </c>
      <c r="N28" s="90"/>
      <c r="O28" s="82"/>
      <c r="P28" s="84">
        <v>4.5</v>
      </c>
      <c r="Q28" s="115" t="str">
        <f t="shared" si="0"/>
        <v>MS90726-219</v>
      </c>
      <c r="R28" s="13" t="str">
        <f t="shared" si="1"/>
        <v>MS90726-219.prt</v>
      </c>
      <c r="S28" s="136">
        <f t="shared" si="2"/>
        <v>0.875</v>
      </c>
      <c r="T28" s="117">
        <f t="shared" si="3"/>
        <v>1.3125</v>
      </c>
      <c r="U28" s="117">
        <f t="shared" si="3"/>
        <v>0.563</v>
      </c>
      <c r="V28" s="136">
        <f t="shared" si="4"/>
        <v>4.5</v>
      </c>
      <c r="W28" s="118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220</v>
      </c>
      <c r="F29" s="80"/>
      <c r="G29" s="81"/>
      <c r="H29" s="79" t="s">
        <v>36</v>
      </c>
      <c r="I29" s="56" t="s">
        <v>50</v>
      </c>
      <c r="J29" s="138">
        <v>0.875</v>
      </c>
      <c r="K29" s="160">
        <v>0.866</v>
      </c>
      <c r="L29" s="160">
        <v>1.3125</v>
      </c>
      <c r="M29" s="160">
        <v>0.563</v>
      </c>
      <c r="N29" s="90"/>
      <c r="O29" s="82"/>
      <c r="P29" s="84">
        <v>4.75</v>
      </c>
      <c r="Q29" s="115" t="str">
        <f t="shared" si="0"/>
        <v>MS90726-220</v>
      </c>
      <c r="R29" s="13" t="str">
        <f t="shared" si="1"/>
        <v>MS90726-220.prt</v>
      </c>
      <c r="S29" s="136">
        <f t="shared" si="2"/>
        <v>0.875</v>
      </c>
      <c r="T29" s="117">
        <f t="shared" si="3"/>
        <v>1.3125</v>
      </c>
      <c r="U29" s="117">
        <f t="shared" si="3"/>
        <v>0.563</v>
      </c>
      <c r="V29" s="136">
        <f t="shared" si="4"/>
        <v>4.75</v>
      </c>
      <c r="W29" s="118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221</v>
      </c>
      <c r="F30" s="80"/>
      <c r="G30" s="81"/>
      <c r="H30" s="79" t="s">
        <v>36</v>
      </c>
      <c r="I30" s="56" t="s">
        <v>50</v>
      </c>
      <c r="J30" s="138">
        <v>0.875</v>
      </c>
      <c r="K30" s="160">
        <v>0.866</v>
      </c>
      <c r="L30" s="160">
        <v>1.3125</v>
      </c>
      <c r="M30" s="160">
        <v>0.563</v>
      </c>
      <c r="N30" s="90"/>
      <c r="O30" s="82"/>
      <c r="P30" s="84">
        <v>5</v>
      </c>
      <c r="Q30" s="115" t="str">
        <f t="shared" si="0"/>
        <v>MS90726-221</v>
      </c>
      <c r="R30" s="13" t="str">
        <f t="shared" si="1"/>
        <v>MS90726-221.prt</v>
      </c>
      <c r="S30" s="136">
        <f t="shared" si="2"/>
        <v>0.875</v>
      </c>
      <c r="T30" s="117">
        <f t="shared" si="3"/>
        <v>1.3125</v>
      </c>
      <c r="U30" s="117">
        <f t="shared" si="3"/>
        <v>0.563</v>
      </c>
      <c r="V30" s="136">
        <f t="shared" si="4"/>
        <v>5</v>
      </c>
      <c r="W30" s="118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222</v>
      </c>
      <c r="F31" s="80"/>
      <c r="G31" s="81"/>
      <c r="H31" s="79" t="s">
        <v>36</v>
      </c>
      <c r="I31" s="56" t="s">
        <v>50</v>
      </c>
      <c r="J31" s="138">
        <v>0.875</v>
      </c>
      <c r="K31" s="160">
        <v>0.866</v>
      </c>
      <c r="L31" s="160">
        <v>1.3125</v>
      </c>
      <c r="M31" s="160">
        <v>0.563</v>
      </c>
      <c r="N31" s="90"/>
      <c r="O31" s="82"/>
      <c r="P31" s="84">
        <v>5.5</v>
      </c>
      <c r="Q31" s="115" t="str">
        <f t="shared" si="0"/>
        <v>MS90726-222</v>
      </c>
      <c r="R31" s="13" t="str">
        <f t="shared" si="1"/>
        <v>MS90726-222.prt</v>
      </c>
      <c r="S31" s="136">
        <f t="shared" si="2"/>
        <v>0.875</v>
      </c>
      <c r="T31" s="117">
        <f t="shared" si="3"/>
        <v>1.3125</v>
      </c>
      <c r="U31" s="117">
        <f t="shared" si="3"/>
        <v>0.563</v>
      </c>
      <c r="V31" s="136">
        <f t="shared" si="4"/>
        <v>5.5</v>
      </c>
      <c r="W31" s="118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223</v>
      </c>
      <c r="F32" s="80"/>
      <c r="G32" s="81"/>
      <c r="H32" s="79" t="s">
        <v>36</v>
      </c>
      <c r="I32" s="56" t="s">
        <v>50</v>
      </c>
      <c r="J32" s="138">
        <v>0.875</v>
      </c>
      <c r="K32" s="160">
        <v>0.866</v>
      </c>
      <c r="L32" s="160">
        <v>1.3125</v>
      </c>
      <c r="M32" s="160">
        <v>0.563</v>
      </c>
      <c r="N32" s="90"/>
      <c r="O32" s="82"/>
      <c r="P32" s="84">
        <v>6</v>
      </c>
      <c r="Q32" s="115" t="str">
        <f t="shared" si="0"/>
        <v>MS90726-223</v>
      </c>
      <c r="R32" s="13" t="str">
        <f t="shared" si="1"/>
        <v>MS90726-223.prt</v>
      </c>
      <c r="S32" s="136">
        <f t="shared" si="2"/>
        <v>0.875</v>
      </c>
      <c r="T32" s="117">
        <f t="shared" si="3"/>
        <v>1.3125</v>
      </c>
      <c r="U32" s="117">
        <f t="shared" si="3"/>
        <v>0.563</v>
      </c>
      <c r="V32" s="136">
        <f t="shared" si="4"/>
        <v>6</v>
      </c>
      <c r="W32" s="118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14"/>
      <c r="L33" s="114"/>
      <c r="M33" s="114"/>
      <c r="N33" s="90"/>
      <c r="O33" s="82"/>
      <c r="P33" s="84">
        <v>7</v>
      </c>
      <c r="Q33" s="115"/>
      <c r="R33" s="13"/>
      <c r="S33" s="136"/>
      <c r="T33" s="117"/>
      <c r="U33" s="117"/>
      <c r="V33" s="136"/>
      <c r="W33" s="118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14"/>
      <c r="L34" s="114"/>
      <c r="M34" s="114"/>
      <c r="N34" s="90"/>
      <c r="O34" s="82"/>
      <c r="P34" s="84">
        <v>8</v>
      </c>
      <c r="Q34" s="115"/>
      <c r="R34" s="13"/>
      <c r="S34" s="136"/>
      <c r="T34" s="117"/>
      <c r="U34" s="117"/>
      <c r="V34" s="136"/>
      <c r="W34" s="118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14"/>
      <c r="L35" s="114"/>
      <c r="M35" s="114"/>
      <c r="N35" s="114"/>
      <c r="O35" s="82"/>
      <c r="P35" s="84"/>
      <c r="Q35" s="115"/>
      <c r="R35" s="117"/>
      <c r="S35" s="117"/>
      <c r="T35" s="117"/>
      <c r="U35" s="117"/>
      <c r="V35" s="117"/>
      <c r="W35" s="118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14"/>
      <c r="L36" s="114"/>
      <c r="M36" s="114"/>
      <c r="N36" s="114"/>
      <c r="O36" s="82"/>
      <c r="P36" s="84"/>
      <c r="Q36" s="115"/>
      <c r="R36" s="117"/>
      <c r="S36" s="117"/>
      <c r="T36" s="117"/>
      <c r="U36" s="117"/>
      <c r="V36" s="117"/>
      <c r="W36" s="118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14"/>
      <c r="L37" s="114"/>
      <c r="M37" s="114"/>
      <c r="N37" s="114"/>
      <c r="O37" s="82"/>
      <c r="P37" s="84"/>
      <c r="Q37" s="115"/>
      <c r="R37" s="117"/>
      <c r="S37" s="117"/>
      <c r="T37" s="117"/>
      <c r="U37" s="117"/>
      <c r="V37" s="117"/>
      <c r="W37" s="118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14"/>
      <c r="L38" s="114"/>
      <c r="M38" s="114"/>
      <c r="N38" s="114"/>
      <c r="O38" s="82"/>
      <c r="P38" s="84"/>
      <c r="Q38" s="115"/>
      <c r="R38" s="117"/>
      <c r="S38" s="117"/>
      <c r="T38" s="117"/>
      <c r="U38" s="117"/>
      <c r="V38" s="117"/>
      <c r="W38" s="118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14"/>
      <c r="L39" s="114"/>
      <c r="M39" s="114"/>
      <c r="N39" s="114"/>
      <c r="O39" s="82"/>
      <c r="P39" s="84"/>
      <c r="Q39" s="115"/>
      <c r="R39" s="117"/>
      <c r="S39" s="117"/>
      <c r="T39" s="117"/>
      <c r="U39" s="117"/>
      <c r="V39" s="117"/>
      <c r="W39" s="118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14"/>
      <c r="L40" s="114"/>
      <c r="M40" s="114"/>
      <c r="N40" s="114"/>
      <c r="O40" s="82"/>
      <c r="P40" s="84"/>
      <c r="Q40" s="115"/>
      <c r="R40" s="117"/>
      <c r="S40" s="117"/>
      <c r="T40" s="117"/>
      <c r="U40" s="117"/>
      <c r="V40" s="117"/>
      <c r="W40" s="118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14"/>
      <c r="L41" s="114"/>
      <c r="M41" s="114"/>
      <c r="N41" s="114"/>
      <c r="O41" s="82"/>
      <c r="P41" s="84"/>
      <c r="Q41" s="115"/>
      <c r="R41" s="117"/>
      <c r="S41" s="117"/>
      <c r="T41" s="117"/>
      <c r="U41" s="117"/>
      <c r="V41" s="117"/>
      <c r="W41" s="118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14"/>
      <c r="L42" s="114"/>
      <c r="M42" s="114"/>
      <c r="N42" s="114"/>
      <c r="O42" s="82"/>
      <c r="P42" s="84"/>
      <c r="Q42" s="115"/>
      <c r="R42" s="117"/>
      <c r="S42" s="117"/>
      <c r="T42" s="117"/>
      <c r="U42" s="117"/>
      <c r="V42" s="117"/>
      <c r="W42" s="118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14"/>
      <c r="L43" s="114"/>
      <c r="M43" s="114"/>
      <c r="N43" s="114"/>
      <c r="O43" s="82"/>
      <c r="P43" s="84"/>
      <c r="Q43" s="115"/>
      <c r="R43" s="124"/>
      <c r="S43" s="124"/>
      <c r="T43" s="125"/>
      <c r="U43" s="126"/>
      <c r="V43" s="125"/>
      <c r="W43" s="12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14"/>
      <c r="L44" s="114"/>
      <c r="M44" s="114"/>
      <c r="N44" s="114"/>
      <c r="O44" s="82"/>
      <c r="P44" s="84"/>
      <c r="Q44" s="115"/>
      <c r="R44" s="117"/>
      <c r="S44" s="117"/>
      <c r="T44" s="126"/>
      <c r="U44" s="126"/>
      <c r="V44" s="126"/>
      <c r="W44" s="12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14"/>
      <c r="L45" s="114"/>
      <c r="M45" s="114"/>
      <c r="N45" s="114"/>
      <c r="O45" s="82"/>
      <c r="P45" s="84"/>
      <c r="Q45" s="115"/>
      <c r="R45" s="117"/>
      <c r="S45" s="117"/>
      <c r="T45" s="126"/>
      <c r="U45" s="126"/>
      <c r="V45" s="126"/>
      <c r="W45" s="12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14"/>
      <c r="L46" s="114"/>
      <c r="M46" s="114"/>
      <c r="N46" s="114"/>
      <c r="O46" s="82"/>
      <c r="P46" s="84"/>
      <c r="Q46" s="115"/>
      <c r="R46" s="117"/>
      <c r="S46" s="117"/>
      <c r="T46" s="126"/>
      <c r="U46" s="126"/>
      <c r="V46" s="126"/>
      <c r="W46" s="12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14"/>
      <c r="L47" s="114"/>
      <c r="M47" s="114"/>
      <c r="N47" s="114"/>
      <c r="O47" s="82"/>
      <c r="P47" s="84"/>
      <c r="Q47" s="115"/>
      <c r="R47" s="117"/>
      <c r="S47" s="117"/>
      <c r="T47" s="124"/>
      <c r="U47" s="124"/>
      <c r="V47" s="124"/>
      <c r="W47" s="12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14"/>
      <c r="L48" s="114"/>
      <c r="M48" s="114"/>
      <c r="N48" s="114"/>
      <c r="O48" s="82"/>
      <c r="P48" s="84"/>
      <c r="Q48" s="115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14"/>
      <c r="L49" s="114"/>
      <c r="M49" s="114"/>
      <c r="N49" s="114"/>
      <c r="O49" s="82"/>
      <c r="P49" s="84"/>
      <c r="Q49" s="115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14"/>
      <c r="I50" s="56"/>
      <c r="J50" s="138"/>
      <c r="K50" s="114"/>
      <c r="L50" s="114"/>
      <c r="M50" s="114"/>
      <c r="N50" s="114"/>
      <c r="O50" s="114"/>
      <c r="P50" s="4"/>
      <c r="Q50" s="115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14"/>
      <c r="I51" s="56"/>
      <c r="J51" s="138"/>
      <c r="K51" s="114"/>
      <c r="L51" s="114"/>
      <c r="M51" s="114"/>
      <c r="N51" s="114"/>
      <c r="O51" s="114"/>
      <c r="P51" s="4"/>
      <c r="Q51" s="115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14"/>
      <c r="I52" s="56"/>
      <c r="J52" s="138"/>
      <c r="K52" s="114"/>
      <c r="L52" s="114"/>
      <c r="M52" s="114"/>
      <c r="N52" s="114"/>
      <c r="O52" s="114"/>
      <c r="P52" s="4"/>
      <c r="Q52" s="115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14"/>
      <c r="I53" s="56"/>
      <c r="J53" s="138"/>
      <c r="K53" s="114"/>
      <c r="L53" s="114"/>
      <c r="M53" s="114"/>
      <c r="N53" s="114"/>
      <c r="O53" s="114"/>
      <c r="P53" s="4"/>
      <c r="Q53" s="115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29"/>
      <c r="D54" s="57"/>
      <c r="E54" s="85"/>
      <c r="F54" s="85"/>
      <c r="G54" s="86"/>
      <c r="H54" s="121"/>
      <c r="I54" s="57"/>
      <c r="J54" s="139"/>
      <c r="K54" s="121"/>
      <c r="L54" s="121"/>
      <c r="M54" s="121"/>
      <c r="N54" s="121"/>
      <c r="O54" s="121"/>
      <c r="P54" s="122"/>
      <c r="Q54" s="119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12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16"/>
    </row>
    <row r="56" spans="1:24" s="18" customFormat="1" ht="19.5" customHeight="1">
      <c r="A56" s="120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I10" sqref="I10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1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12"/>
      <c r="B2" s="10"/>
      <c r="C2" s="123"/>
      <c r="D2" s="66"/>
      <c r="E2" s="28"/>
      <c r="F2" s="28"/>
      <c r="G2" s="75"/>
      <c r="H2" s="123"/>
      <c r="I2" s="66"/>
      <c r="J2" s="137"/>
      <c r="K2" s="123"/>
      <c r="L2" s="123"/>
      <c r="M2" s="123"/>
      <c r="N2" s="123"/>
      <c r="O2" s="70"/>
      <c r="P2" s="70"/>
      <c r="Q2" s="70"/>
      <c r="R2" s="123"/>
      <c r="S2" s="123"/>
      <c r="T2" s="123"/>
      <c r="U2" s="123"/>
      <c r="V2" s="123"/>
      <c r="W2" s="71"/>
      <c r="X2" s="11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24"/>
      <c r="S3" s="124"/>
      <c r="T3" s="124"/>
      <c r="U3" s="124"/>
      <c r="V3" s="124"/>
      <c r="W3" s="118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2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17"/>
      <c r="S4" s="117"/>
      <c r="T4" s="117"/>
      <c r="U4" s="117"/>
      <c r="V4" s="117"/>
      <c r="W4" s="118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14"/>
      <c r="L5" s="114"/>
      <c r="M5" s="114"/>
      <c r="N5" s="90"/>
      <c r="O5" s="82"/>
      <c r="P5" s="84">
        <v>0.375</v>
      </c>
      <c r="Q5" s="115"/>
      <c r="R5" s="13"/>
      <c r="S5" s="136"/>
      <c r="T5" s="117"/>
      <c r="U5" s="117"/>
      <c r="V5" s="136"/>
      <c r="W5" s="118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14"/>
      <c r="L6" s="114"/>
      <c r="M6" s="114"/>
      <c r="N6" s="90"/>
      <c r="O6" s="82"/>
      <c r="P6" s="84">
        <v>0.438</v>
      </c>
      <c r="Q6" s="115"/>
      <c r="R6" s="13"/>
      <c r="S6" s="136"/>
      <c r="T6" s="117"/>
      <c r="U6" s="117"/>
      <c r="V6" s="136"/>
      <c r="W6" s="118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14"/>
      <c r="L7" s="114"/>
      <c r="M7" s="114"/>
      <c r="N7" s="90"/>
      <c r="O7" s="82"/>
      <c r="P7" s="84">
        <v>0.5</v>
      </c>
      <c r="Q7" s="115"/>
      <c r="R7" s="13"/>
      <c r="S7" s="136"/>
      <c r="T7" s="117"/>
      <c r="U7" s="117"/>
      <c r="V7" s="136"/>
      <c r="W7" s="118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14"/>
      <c r="L8" s="114"/>
      <c r="M8" s="114"/>
      <c r="N8" s="90"/>
      <c r="O8" s="82"/>
      <c r="P8" s="84">
        <v>0.562</v>
      </c>
      <c r="Q8" s="115"/>
      <c r="R8" s="13"/>
      <c r="S8" s="136"/>
      <c r="T8" s="117"/>
      <c r="U8" s="117"/>
      <c r="V8" s="136"/>
      <c r="W8" s="118"/>
      <c r="X8" s="176"/>
    </row>
    <row r="9" spans="1:24" ht="19.5" customHeight="1">
      <c r="A9" s="161"/>
      <c r="B9" s="12"/>
      <c r="C9" s="73"/>
      <c r="D9" s="80"/>
      <c r="E9" s="81"/>
      <c r="F9" s="80"/>
      <c r="G9" s="81"/>
      <c r="H9" s="79"/>
      <c r="I9" s="56"/>
      <c r="J9" s="138"/>
      <c r="K9" s="114"/>
      <c r="L9" s="114"/>
      <c r="M9" s="114"/>
      <c r="N9" s="90"/>
      <c r="O9" s="82"/>
      <c r="P9" s="84">
        <v>0.625</v>
      </c>
      <c r="Q9" s="115"/>
      <c r="R9" s="13"/>
      <c r="S9" s="136"/>
      <c r="T9" s="117"/>
      <c r="U9" s="117"/>
      <c r="V9" s="136"/>
      <c r="W9" s="118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v>179</v>
      </c>
      <c r="F10" s="80"/>
      <c r="G10" s="81"/>
      <c r="H10" s="79" t="s">
        <v>36</v>
      </c>
      <c r="I10" s="56" t="s">
        <v>49</v>
      </c>
      <c r="J10" s="138">
        <v>0.75</v>
      </c>
      <c r="K10" s="114">
        <v>0.741</v>
      </c>
      <c r="L10" s="114">
        <v>1.125</v>
      </c>
      <c r="M10" s="114">
        <v>0.483</v>
      </c>
      <c r="N10" s="90"/>
      <c r="O10" s="82"/>
      <c r="P10" s="84">
        <v>0.75</v>
      </c>
      <c r="Q10" s="115" t="str">
        <f aca="true" t="shared" si="0" ref="Q10:Q32">CONCATENATE(C10,"-",E10)</f>
        <v>MS90726-179</v>
      </c>
      <c r="R10" s="13" t="str">
        <f aca="true" t="shared" si="1" ref="R10:R32">CONCATENATE(Q10,".prt")</f>
        <v>MS90726-179.prt</v>
      </c>
      <c r="S10" s="136">
        <f aca="true" t="shared" si="2" ref="S10:S32">J10</f>
        <v>0.75</v>
      </c>
      <c r="T10" s="117">
        <f aca="true" t="shared" si="3" ref="T10:U32">L10</f>
        <v>1.125</v>
      </c>
      <c r="U10" s="117">
        <f t="shared" si="3"/>
        <v>0.483</v>
      </c>
      <c r="V10" s="136">
        <f aca="true" t="shared" si="4" ref="V10:V32">P10</f>
        <v>0.75</v>
      </c>
      <c r="W10" s="118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aca="true" t="shared" si="5" ref="E11:E29">E10+1</f>
        <v>180</v>
      </c>
      <c r="F11" s="80"/>
      <c r="G11" s="81"/>
      <c r="H11" s="79" t="s">
        <v>36</v>
      </c>
      <c r="I11" s="56" t="s">
        <v>49</v>
      </c>
      <c r="J11" s="138">
        <v>0.75</v>
      </c>
      <c r="K11" s="160">
        <v>0.741</v>
      </c>
      <c r="L11" s="160">
        <v>1.125</v>
      </c>
      <c r="M11" s="160">
        <v>0.483</v>
      </c>
      <c r="N11" s="90"/>
      <c r="O11" s="82"/>
      <c r="P11" s="84">
        <v>0.875</v>
      </c>
      <c r="Q11" s="115" t="str">
        <f t="shared" si="0"/>
        <v>MS90726-180</v>
      </c>
      <c r="R11" s="13" t="str">
        <f t="shared" si="1"/>
        <v>MS90726-180.prt</v>
      </c>
      <c r="S11" s="136">
        <f t="shared" si="2"/>
        <v>0.75</v>
      </c>
      <c r="T11" s="117">
        <f t="shared" si="3"/>
        <v>1.125</v>
      </c>
      <c r="U11" s="117">
        <f t="shared" si="3"/>
        <v>0.483</v>
      </c>
      <c r="V11" s="136">
        <f t="shared" si="4"/>
        <v>0.875</v>
      </c>
      <c r="W11" s="118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5"/>
        <v>181</v>
      </c>
      <c r="F12" s="80"/>
      <c r="G12" s="81"/>
      <c r="H12" s="79" t="s">
        <v>36</v>
      </c>
      <c r="I12" s="56" t="s">
        <v>49</v>
      </c>
      <c r="J12" s="138">
        <v>0.75</v>
      </c>
      <c r="K12" s="160">
        <v>0.741</v>
      </c>
      <c r="L12" s="160">
        <v>1.125</v>
      </c>
      <c r="M12" s="160">
        <v>0.483</v>
      </c>
      <c r="N12" s="90"/>
      <c r="O12" s="82"/>
      <c r="P12" s="84">
        <v>1</v>
      </c>
      <c r="Q12" s="115" t="str">
        <f t="shared" si="0"/>
        <v>MS90726-181</v>
      </c>
      <c r="R12" s="13" t="str">
        <f t="shared" si="1"/>
        <v>MS90726-181.prt</v>
      </c>
      <c r="S12" s="136">
        <f t="shared" si="2"/>
        <v>0.75</v>
      </c>
      <c r="T12" s="117">
        <f t="shared" si="3"/>
        <v>1.125</v>
      </c>
      <c r="U12" s="117">
        <f t="shared" si="3"/>
        <v>0.483</v>
      </c>
      <c r="V12" s="136">
        <f t="shared" si="4"/>
        <v>1</v>
      </c>
      <c r="W12" s="118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182</v>
      </c>
      <c r="F13" s="80"/>
      <c r="G13" s="81"/>
      <c r="H13" s="79" t="s">
        <v>36</v>
      </c>
      <c r="I13" s="56" t="s">
        <v>49</v>
      </c>
      <c r="J13" s="138">
        <v>0.75</v>
      </c>
      <c r="K13" s="160">
        <v>0.741</v>
      </c>
      <c r="L13" s="160">
        <v>1.125</v>
      </c>
      <c r="M13" s="160">
        <v>0.483</v>
      </c>
      <c r="N13" s="90"/>
      <c r="O13" s="82"/>
      <c r="P13" s="84">
        <v>1.125</v>
      </c>
      <c r="Q13" s="115" t="str">
        <f t="shared" si="0"/>
        <v>MS90726-182</v>
      </c>
      <c r="R13" s="13" t="str">
        <f t="shared" si="1"/>
        <v>MS90726-182.prt</v>
      </c>
      <c r="S13" s="136">
        <f t="shared" si="2"/>
        <v>0.75</v>
      </c>
      <c r="T13" s="117">
        <f t="shared" si="3"/>
        <v>1.125</v>
      </c>
      <c r="U13" s="117">
        <f t="shared" si="3"/>
        <v>0.483</v>
      </c>
      <c r="V13" s="136">
        <f t="shared" si="4"/>
        <v>1.125</v>
      </c>
      <c r="W13" s="118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183</v>
      </c>
      <c r="F14" s="80"/>
      <c r="G14" s="81"/>
      <c r="H14" s="79" t="s">
        <v>36</v>
      </c>
      <c r="I14" s="56" t="s">
        <v>49</v>
      </c>
      <c r="J14" s="138">
        <v>0.75</v>
      </c>
      <c r="K14" s="160">
        <v>0.741</v>
      </c>
      <c r="L14" s="160">
        <v>1.125</v>
      </c>
      <c r="M14" s="160">
        <v>0.483</v>
      </c>
      <c r="N14" s="90"/>
      <c r="O14" s="82"/>
      <c r="P14" s="84">
        <v>1.25</v>
      </c>
      <c r="Q14" s="115" t="str">
        <f t="shared" si="0"/>
        <v>MS90726-183</v>
      </c>
      <c r="R14" s="13" t="str">
        <f t="shared" si="1"/>
        <v>MS90726-183.prt</v>
      </c>
      <c r="S14" s="136">
        <f t="shared" si="2"/>
        <v>0.75</v>
      </c>
      <c r="T14" s="117">
        <f t="shared" si="3"/>
        <v>1.125</v>
      </c>
      <c r="U14" s="117">
        <f t="shared" si="3"/>
        <v>0.483</v>
      </c>
      <c r="V14" s="136">
        <f t="shared" si="4"/>
        <v>1.25</v>
      </c>
      <c r="W14" s="118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184</v>
      </c>
      <c r="F15" s="80"/>
      <c r="G15" s="81"/>
      <c r="H15" s="79" t="s">
        <v>36</v>
      </c>
      <c r="I15" s="56" t="s">
        <v>49</v>
      </c>
      <c r="J15" s="138">
        <v>0.75</v>
      </c>
      <c r="K15" s="160">
        <v>0.741</v>
      </c>
      <c r="L15" s="160">
        <v>1.125</v>
      </c>
      <c r="M15" s="160">
        <v>0.483</v>
      </c>
      <c r="N15" s="90"/>
      <c r="O15" s="82"/>
      <c r="P15" s="84">
        <v>1.375</v>
      </c>
      <c r="Q15" s="115" t="str">
        <f t="shared" si="0"/>
        <v>MS90726-184</v>
      </c>
      <c r="R15" s="13" t="str">
        <f t="shared" si="1"/>
        <v>MS90726-184.prt</v>
      </c>
      <c r="S15" s="136">
        <f t="shared" si="2"/>
        <v>0.75</v>
      </c>
      <c r="T15" s="117">
        <f t="shared" si="3"/>
        <v>1.125</v>
      </c>
      <c r="U15" s="117">
        <f t="shared" si="3"/>
        <v>0.483</v>
      </c>
      <c r="V15" s="136">
        <f t="shared" si="4"/>
        <v>1.375</v>
      </c>
      <c r="W15" s="118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185</v>
      </c>
      <c r="F16" s="80"/>
      <c r="G16" s="81"/>
      <c r="H16" s="79" t="s">
        <v>36</v>
      </c>
      <c r="I16" s="56" t="s">
        <v>49</v>
      </c>
      <c r="J16" s="138">
        <v>0.75</v>
      </c>
      <c r="K16" s="160">
        <v>0.741</v>
      </c>
      <c r="L16" s="160">
        <v>1.125</v>
      </c>
      <c r="M16" s="160">
        <v>0.483</v>
      </c>
      <c r="N16" s="90"/>
      <c r="O16" s="82"/>
      <c r="P16" s="84">
        <v>1.5</v>
      </c>
      <c r="Q16" s="115" t="str">
        <f t="shared" si="0"/>
        <v>MS90726-185</v>
      </c>
      <c r="R16" s="13" t="str">
        <f t="shared" si="1"/>
        <v>MS90726-185.prt</v>
      </c>
      <c r="S16" s="136">
        <f t="shared" si="2"/>
        <v>0.75</v>
      </c>
      <c r="T16" s="117">
        <f t="shared" si="3"/>
        <v>1.125</v>
      </c>
      <c r="U16" s="117">
        <f t="shared" si="3"/>
        <v>0.483</v>
      </c>
      <c r="V16" s="136">
        <f t="shared" si="4"/>
        <v>1.5</v>
      </c>
      <c r="W16" s="118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186</v>
      </c>
      <c r="F17" s="80"/>
      <c r="G17" s="81"/>
      <c r="H17" s="79" t="s">
        <v>36</v>
      </c>
      <c r="I17" s="56" t="s">
        <v>49</v>
      </c>
      <c r="J17" s="138">
        <v>0.75</v>
      </c>
      <c r="K17" s="160">
        <v>0.741</v>
      </c>
      <c r="L17" s="160">
        <v>1.125</v>
      </c>
      <c r="M17" s="160">
        <v>0.483</v>
      </c>
      <c r="N17" s="90"/>
      <c r="O17" s="82"/>
      <c r="P17" s="84">
        <v>1.75</v>
      </c>
      <c r="Q17" s="115" t="str">
        <f t="shared" si="0"/>
        <v>MS90726-186</v>
      </c>
      <c r="R17" s="13" t="str">
        <f t="shared" si="1"/>
        <v>MS90726-186.prt</v>
      </c>
      <c r="S17" s="136">
        <f t="shared" si="2"/>
        <v>0.75</v>
      </c>
      <c r="T17" s="117">
        <f t="shared" si="3"/>
        <v>1.125</v>
      </c>
      <c r="U17" s="117">
        <f t="shared" si="3"/>
        <v>0.483</v>
      </c>
      <c r="V17" s="136">
        <f t="shared" si="4"/>
        <v>1.75</v>
      </c>
      <c r="W17" s="118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187</v>
      </c>
      <c r="F18" s="80"/>
      <c r="G18" s="81"/>
      <c r="H18" s="79" t="s">
        <v>36</v>
      </c>
      <c r="I18" s="56" t="s">
        <v>49</v>
      </c>
      <c r="J18" s="138">
        <v>0.75</v>
      </c>
      <c r="K18" s="160">
        <v>0.741</v>
      </c>
      <c r="L18" s="160">
        <v>1.125</v>
      </c>
      <c r="M18" s="160">
        <v>0.483</v>
      </c>
      <c r="N18" s="90"/>
      <c r="O18" s="82"/>
      <c r="P18" s="84">
        <v>2</v>
      </c>
      <c r="Q18" s="115" t="str">
        <f t="shared" si="0"/>
        <v>MS90726-187</v>
      </c>
      <c r="R18" s="13" t="str">
        <f t="shared" si="1"/>
        <v>MS90726-187.prt</v>
      </c>
      <c r="S18" s="136">
        <f t="shared" si="2"/>
        <v>0.75</v>
      </c>
      <c r="T18" s="117">
        <f t="shared" si="3"/>
        <v>1.125</v>
      </c>
      <c r="U18" s="117">
        <f t="shared" si="3"/>
        <v>0.483</v>
      </c>
      <c r="V18" s="136">
        <f t="shared" si="4"/>
        <v>2</v>
      </c>
      <c r="W18" s="118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188</v>
      </c>
      <c r="F19" s="80"/>
      <c r="G19" s="81"/>
      <c r="H19" s="79" t="s">
        <v>36</v>
      </c>
      <c r="I19" s="56" t="s">
        <v>49</v>
      </c>
      <c r="J19" s="138">
        <v>0.75</v>
      </c>
      <c r="K19" s="160">
        <v>0.741</v>
      </c>
      <c r="L19" s="160">
        <v>1.125</v>
      </c>
      <c r="M19" s="160">
        <v>0.483</v>
      </c>
      <c r="N19" s="90"/>
      <c r="O19" s="82"/>
      <c r="P19" s="84">
        <v>2.25</v>
      </c>
      <c r="Q19" s="115" t="str">
        <f t="shared" si="0"/>
        <v>MS90726-188</v>
      </c>
      <c r="R19" s="13" t="str">
        <f t="shared" si="1"/>
        <v>MS90726-188.prt</v>
      </c>
      <c r="S19" s="136">
        <f t="shared" si="2"/>
        <v>0.75</v>
      </c>
      <c r="T19" s="117">
        <f t="shared" si="3"/>
        <v>1.125</v>
      </c>
      <c r="U19" s="117">
        <f t="shared" si="3"/>
        <v>0.483</v>
      </c>
      <c r="V19" s="136">
        <f t="shared" si="4"/>
        <v>2.25</v>
      </c>
      <c r="W19" s="118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189</v>
      </c>
      <c r="F20" s="80"/>
      <c r="G20" s="81"/>
      <c r="H20" s="79" t="s">
        <v>36</v>
      </c>
      <c r="I20" s="56" t="s">
        <v>49</v>
      </c>
      <c r="J20" s="138">
        <v>0.75</v>
      </c>
      <c r="K20" s="160">
        <v>0.741</v>
      </c>
      <c r="L20" s="160">
        <v>1.125</v>
      </c>
      <c r="M20" s="160">
        <v>0.483</v>
      </c>
      <c r="N20" s="90"/>
      <c r="O20" s="82"/>
      <c r="P20" s="84">
        <v>2.5</v>
      </c>
      <c r="Q20" s="115" t="str">
        <f t="shared" si="0"/>
        <v>MS90726-189</v>
      </c>
      <c r="R20" s="13" t="str">
        <f t="shared" si="1"/>
        <v>MS90726-189.prt</v>
      </c>
      <c r="S20" s="136">
        <f t="shared" si="2"/>
        <v>0.75</v>
      </c>
      <c r="T20" s="117">
        <f t="shared" si="3"/>
        <v>1.125</v>
      </c>
      <c r="U20" s="117">
        <f t="shared" si="3"/>
        <v>0.483</v>
      </c>
      <c r="V20" s="136">
        <f t="shared" si="4"/>
        <v>2.5</v>
      </c>
      <c r="W20" s="118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190</v>
      </c>
      <c r="F21" s="80"/>
      <c r="G21" s="81"/>
      <c r="H21" s="79" t="s">
        <v>36</v>
      </c>
      <c r="I21" s="56" t="s">
        <v>49</v>
      </c>
      <c r="J21" s="138">
        <v>0.75</v>
      </c>
      <c r="K21" s="160">
        <v>0.741</v>
      </c>
      <c r="L21" s="160">
        <v>1.125</v>
      </c>
      <c r="M21" s="160">
        <v>0.483</v>
      </c>
      <c r="N21" s="90"/>
      <c r="O21" s="82"/>
      <c r="P21" s="84">
        <v>2.75</v>
      </c>
      <c r="Q21" s="115" t="str">
        <f t="shared" si="0"/>
        <v>MS90726-190</v>
      </c>
      <c r="R21" s="13" t="str">
        <f t="shared" si="1"/>
        <v>MS90726-190.prt</v>
      </c>
      <c r="S21" s="136">
        <f t="shared" si="2"/>
        <v>0.75</v>
      </c>
      <c r="T21" s="117">
        <f t="shared" si="3"/>
        <v>1.125</v>
      </c>
      <c r="U21" s="117">
        <f t="shared" si="3"/>
        <v>0.483</v>
      </c>
      <c r="V21" s="136">
        <f t="shared" si="4"/>
        <v>2.75</v>
      </c>
      <c r="W21" s="118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191</v>
      </c>
      <c r="F22" s="80"/>
      <c r="G22" s="81"/>
      <c r="H22" s="79" t="s">
        <v>36</v>
      </c>
      <c r="I22" s="56" t="s">
        <v>49</v>
      </c>
      <c r="J22" s="138">
        <v>0.75</v>
      </c>
      <c r="K22" s="160">
        <v>0.741</v>
      </c>
      <c r="L22" s="160">
        <v>1.125</v>
      </c>
      <c r="M22" s="160">
        <v>0.483</v>
      </c>
      <c r="N22" s="90"/>
      <c r="O22" s="82"/>
      <c r="P22" s="84">
        <v>3</v>
      </c>
      <c r="Q22" s="115" t="str">
        <f t="shared" si="0"/>
        <v>MS90726-191</v>
      </c>
      <c r="R22" s="13" t="str">
        <f t="shared" si="1"/>
        <v>MS90726-191.prt</v>
      </c>
      <c r="S22" s="136">
        <f t="shared" si="2"/>
        <v>0.75</v>
      </c>
      <c r="T22" s="117">
        <f t="shared" si="3"/>
        <v>1.125</v>
      </c>
      <c r="U22" s="117">
        <f t="shared" si="3"/>
        <v>0.483</v>
      </c>
      <c r="V22" s="136">
        <f t="shared" si="4"/>
        <v>3</v>
      </c>
      <c r="W22" s="118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192</v>
      </c>
      <c r="F23" s="80"/>
      <c r="G23" s="81"/>
      <c r="H23" s="79" t="s">
        <v>36</v>
      </c>
      <c r="I23" s="56" t="s">
        <v>49</v>
      </c>
      <c r="J23" s="138">
        <v>0.75</v>
      </c>
      <c r="K23" s="160">
        <v>0.741</v>
      </c>
      <c r="L23" s="160">
        <v>1.125</v>
      </c>
      <c r="M23" s="160">
        <v>0.483</v>
      </c>
      <c r="N23" s="90"/>
      <c r="O23" s="82"/>
      <c r="P23" s="84">
        <v>3.25</v>
      </c>
      <c r="Q23" s="115" t="str">
        <f t="shared" si="0"/>
        <v>MS90726-192</v>
      </c>
      <c r="R23" s="13" t="str">
        <f t="shared" si="1"/>
        <v>MS90726-192.prt</v>
      </c>
      <c r="S23" s="136">
        <f t="shared" si="2"/>
        <v>0.75</v>
      </c>
      <c r="T23" s="117">
        <f t="shared" si="3"/>
        <v>1.125</v>
      </c>
      <c r="U23" s="117">
        <f t="shared" si="3"/>
        <v>0.483</v>
      </c>
      <c r="V23" s="136">
        <f t="shared" si="4"/>
        <v>3.25</v>
      </c>
      <c r="W23" s="118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193</v>
      </c>
      <c r="F24" s="80"/>
      <c r="G24" s="81"/>
      <c r="H24" s="79" t="s">
        <v>36</v>
      </c>
      <c r="I24" s="56" t="s">
        <v>49</v>
      </c>
      <c r="J24" s="138">
        <v>0.75</v>
      </c>
      <c r="K24" s="160">
        <v>0.741</v>
      </c>
      <c r="L24" s="160">
        <v>1.125</v>
      </c>
      <c r="M24" s="160">
        <v>0.483</v>
      </c>
      <c r="N24" s="90"/>
      <c r="O24" s="82"/>
      <c r="P24" s="84">
        <v>3.5</v>
      </c>
      <c r="Q24" s="115" t="str">
        <f t="shared" si="0"/>
        <v>MS90726-193</v>
      </c>
      <c r="R24" s="13" t="str">
        <f t="shared" si="1"/>
        <v>MS90726-193.prt</v>
      </c>
      <c r="S24" s="136">
        <f t="shared" si="2"/>
        <v>0.75</v>
      </c>
      <c r="T24" s="117">
        <f t="shared" si="3"/>
        <v>1.125</v>
      </c>
      <c r="U24" s="117">
        <f t="shared" si="3"/>
        <v>0.483</v>
      </c>
      <c r="V24" s="136">
        <f t="shared" si="4"/>
        <v>3.5</v>
      </c>
      <c r="W24" s="118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194</v>
      </c>
      <c r="F25" s="80"/>
      <c r="G25" s="81"/>
      <c r="H25" s="79" t="s">
        <v>36</v>
      </c>
      <c r="I25" s="56" t="s">
        <v>49</v>
      </c>
      <c r="J25" s="138">
        <v>0.75</v>
      </c>
      <c r="K25" s="160">
        <v>0.741</v>
      </c>
      <c r="L25" s="160">
        <v>1.125</v>
      </c>
      <c r="M25" s="160">
        <v>0.483</v>
      </c>
      <c r="N25" s="90"/>
      <c r="O25" s="82"/>
      <c r="P25" s="84">
        <v>3.75</v>
      </c>
      <c r="Q25" s="115" t="str">
        <f t="shared" si="0"/>
        <v>MS90726-194</v>
      </c>
      <c r="R25" s="13" t="str">
        <f t="shared" si="1"/>
        <v>MS90726-194.prt</v>
      </c>
      <c r="S25" s="136">
        <f t="shared" si="2"/>
        <v>0.75</v>
      </c>
      <c r="T25" s="117">
        <f t="shared" si="3"/>
        <v>1.125</v>
      </c>
      <c r="U25" s="117">
        <f t="shared" si="3"/>
        <v>0.483</v>
      </c>
      <c r="V25" s="136">
        <f t="shared" si="4"/>
        <v>3.75</v>
      </c>
      <c r="W25" s="118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195</v>
      </c>
      <c r="F26" s="80"/>
      <c r="G26" s="81"/>
      <c r="H26" s="79" t="s">
        <v>36</v>
      </c>
      <c r="I26" s="56" t="s">
        <v>49</v>
      </c>
      <c r="J26" s="138">
        <v>0.75</v>
      </c>
      <c r="K26" s="160">
        <v>0.741</v>
      </c>
      <c r="L26" s="160">
        <v>1.125</v>
      </c>
      <c r="M26" s="160">
        <v>0.483</v>
      </c>
      <c r="N26" s="90"/>
      <c r="O26" s="82"/>
      <c r="P26" s="84">
        <v>4</v>
      </c>
      <c r="Q26" s="115" t="str">
        <f t="shared" si="0"/>
        <v>MS90726-195</v>
      </c>
      <c r="R26" s="13" t="str">
        <f t="shared" si="1"/>
        <v>MS90726-195.prt</v>
      </c>
      <c r="S26" s="136">
        <f t="shared" si="2"/>
        <v>0.75</v>
      </c>
      <c r="T26" s="117">
        <f t="shared" si="3"/>
        <v>1.125</v>
      </c>
      <c r="U26" s="117">
        <f t="shared" si="3"/>
        <v>0.483</v>
      </c>
      <c r="V26" s="136">
        <f t="shared" si="4"/>
        <v>4</v>
      </c>
      <c r="W26" s="118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196</v>
      </c>
      <c r="F27" s="80"/>
      <c r="G27" s="81"/>
      <c r="H27" s="79" t="s">
        <v>36</v>
      </c>
      <c r="I27" s="56" t="s">
        <v>49</v>
      </c>
      <c r="J27" s="138">
        <v>0.75</v>
      </c>
      <c r="K27" s="160">
        <v>0.741</v>
      </c>
      <c r="L27" s="160">
        <v>1.125</v>
      </c>
      <c r="M27" s="160">
        <v>0.483</v>
      </c>
      <c r="N27" s="90"/>
      <c r="O27" s="82"/>
      <c r="P27" s="84">
        <v>4.25</v>
      </c>
      <c r="Q27" s="115" t="str">
        <f t="shared" si="0"/>
        <v>MS90726-196</v>
      </c>
      <c r="R27" s="13" t="str">
        <f t="shared" si="1"/>
        <v>MS90726-196.prt</v>
      </c>
      <c r="S27" s="136">
        <f t="shared" si="2"/>
        <v>0.75</v>
      </c>
      <c r="T27" s="117">
        <f t="shared" si="3"/>
        <v>1.125</v>
      </c>
      <c r="U27" s="117">
        <f t="shared" si="3"/>
        <v>0.483</v>
      </c>
      <c r="V27" s="136">
        <f t="shared" si="4"/>
        <v>4.25</v>
      </c>
      <c r="W27" s="118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197</v>
      </c>
      <c r="F28" s="80"/>
      <c r="G28" s="81"/>
      <c r="H28" s="79" t="s">
        <v>36</v>
      </c>
      <c r="I28" s="56" t="s">
        <v>49</v>
      </c>
      <c r="J28" s="138">
        <v>0.75</v>
      </c>
      <c r="K28" s="160">
        <v>0.741</v>
      </c>
      <c r="L28" s="160">
        <v>1.125</v>
      </c>
      <c r="M28" s="160">
        <v>0.483</v>
      </c>
      <c r="N28" s="90"/>
      <c r="O28" s="82"/>
      <c r="P28" s="84">
        <v>4.5</v>
      </c>
      <c r="Q28" s="115" t="str">
        <f t="shared" si="0"/>
        <v>MS90726-197</v>
      </c>
      <c r="R28" s="13" t="str">
        <f t="shared" si="1"/>
        <v>MS90726-197.prt</v>
      </c>
      <c r="S28" s="136">
        <f t="shared" si="2"/>
        <v>0.75</v>
      </c>
      <c r="T28" s="117">
        <f t="shared" si="3"/>
        <v>1.125</v>
      </c>
      <c r="U28" s="117">
        <f t="shared" si="3"/>
        <v>0.483</v>
      </c>
      <c r="V28" s="136">
        <f t="shared" si="4"/>
        <v>4.5</v>
      </c>
      <c r="W28" s="118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198</v>
      </c>
      <c r="F29" s="80"/>
      <c r="G29" s="81"/>
      <c r="H29" s="79" t="s">
        <v>36</v>
      </c>
      <c r="I29" s="56" t="s">
        <v>49</v>
      </c>
      <c r="J29" s="138">
        <v>0.75</v>
      </c>
      <c r="K29" s="160">
        <v>0.741</v>
      </c>
      <c r="L29" s="160">
        <v>1.125</v>
      </c>
      <c r="M29" s="160">
        <v>0.483</v>
      </c>
      <c r="N29" s="90"/>
      <c r="O29" s="82"/>
      <c r="P29" s="84">
        <v>4.75</v>
      </c>
      <c r="Q29" s="115" t="str">
        <f t="shared" si="0"/>
        <v>MS90726-198</v>
      </c>
      <c r="R29" s="13" t="str">
        <f t="shared" si="1"/>
        <v>MS90726-198.prt</v>
      </c>
      <c r="S29" s="136">
        <f t="shared" si="2"/>
        <v>0.75</v>
      </c>
      <c r="T29" s="117">
        <f t="shared" si="3"/>
        <v>1.125</v>
      </c>
      <c r="U29" s="117">
        <f t="shared" si="3"/>
        <v>0.483</v>
      </c>
      <c r="V29" s="136">
        <f t="shared" si="4"/>
        <v>4.75</v>
      </c>
      <c r="W29" s="118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199</v>
      </c>
      <c r="F30" s="80"/>
      <c r="G30" s="81"/>
      <c r="H30" s="79" t="s">
        <v>36</v>
      </c>
      <c r="I30" s="56" t="s">
        <v>49</v>
      </c>
      <c r="J30" s="138">
        <v>0.75</v>
      </c>
      <c r="K30" s="160">
        <v>0.741</v>
      </c>
      <c r="L30" s="160">
        <v>1.125</v>
      </c>
      <c r="M30" s="160">
        <v>0.483</v>
      </c>
      <c r="N30" s="90"/>
      <c r="O30" s="82"/>
      <c r="P30" s="84">
        <v>5</v>
      </c>
      <c r="Q30" s="115" t="str">
        <f t="shared" si="0"/>
        <v>MS90726-199</v>
      </c>
      <c r="R30" s="13" t="str">
        <f t="shared" si="1"/>
        <v>MS90726-199.prt</v>
      </c>
      <c r="S30" s="136">
        <f t="shared" si="2"/>
        <v>0.75</v>
      </c>
      <c r="T30" s="117">
        <f t="shared" si="3"/>
        <v>1.125</v>
      </c>
      <c r="U30" s="117">
        <f t="shared" si="3"/>
        <v>0.483</v>
      </c>
      <c r="V30" s="136">
        <f t="shared" si="4"/>
        <v>5</v>
      </c>
      <c r="W30" s="118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200</v>
      </c>
      <c r="F31" s="80"/>
      <c r="G31" s="81"/>
      <c r="H31" s="79" t="s">
        <v>36</v>
      </c>
      <c r="I31" s="56" t="s">
        <v>49</v>
      </c>
      <c r="J31" s="138">
        <v>0.75</v>
      </c>
      <c r="K31" s="160">
        <v>0.741</v>
      </c>
      <c r="L31" s="160">
        <v>1.125</v>
      </c>
      <c r="M31" s="160">
        <v>0.483</v>
      </c>
      <c r="N31" s="90"/>
      <c r="O31" s="82"/>
      <c r="P31" s="84">
        <v>5.5</v>
      </c>
      <c r="Q31" s="115" t="str">
        <f t="shared" si="0"/>
        <v>MS90726-200</v>
      </c>
      <c r="R31" s="13" t="str">
        <f t="shared" si="1"/>
        <v>MS90726-200.prt</v>
      </c>
      <c r="S31" s="136">
        <f t="shared" si="2"/>
        <v>0.75</v>
      </c>
      <c r="T31" s="117">
        <f t="shared" si="3"/>
        <v>1.125</v>
      </c>
      <c r="U31" s="117">
        <f t="shared" si="3"/>
        <v>0.483</v>
      </c>
      <c r="V31" s="136">
        <f t="shared" si="4"/>
        <v>5.5</v>
      </c>
      <c r="W31" s="118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201</v>
      </c>
      <c r="F32" s="80"/>
      <c r="G32" s="81"/>
      <c r="H32" s="79" t="s">
        <v>36</v>
      </c>
      <c r="I32" s="56" t="s">
        <v>49</v>
      </c>
      <c r="J32" s="138">
        <v>0.75</v>
      </c>
      <c r="K32" s="160">
        <v>0.741</v>
      </c>
      <c r="L32" s="160">
        <v>1.125</v>
      </c>
      <c r="M32" s="160">
        <v>0.483</v>
      </c>
      <c r="N32" s="90"/>
      <c r="O32" s="82"/>
      <c r="P32" s="84">
        <v>6</v>
      </c>
      <c r="Q32" s="115" t="str">
        <f t="shared" si="0"/>
        <v>MS90726-201</v>
      </c>
      <c r="R32" s="13" t="str">
        <f t="shared" si="1"/>
        <v>MS90726-201.prt</v>
      </c>
      <c r="S32" s="136">
        <f t="shared" si="2"/>
        <v>0.75</v>
      </c>
      <c r="T32" s="117">
        <f t="shared" si="3"/>
        <v>1.125</v>
      </c>
      <c r="U32" s="117">
        <f t="shared" si="3"/>
        <v>0.483</v>
      </c>
      <c r="V32" s="136">
        <f t="shared" si="4"/>
        <v>6</v>
      </c>
      <c r="W32" s="118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14"/>
      <c r="L33" s="114"/>
      <c r="M33" s="114"/>
      <c r="N33" s="90"/>
      <c r="O33" s="82"/>
      <c r="P33" s="84">
        <v>7</v>
      </c>
      <c r="Q33" s="115"/>
      <c r="R33" s="13"/>
      <c r="S33" s="136"/>
      <c r="T33" s="117"/>
      <c r="U33" s="117"/>
      <c r="V33" s="136"/>
      <c r="W33" s="118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14"/>
      <c r="L34" s="114"/>
      <c r="M34" s="114"/>
      <c r="N34" s="90"/>
      <c r="O34" s="82"/>
      <c r="P34" s="84">
        <v>8</v>
      </c>
      <c r="Q34" s="115"/>
      <c r="R34" s="13"/>
      <c r="S34" s="136"/>
      <c r="T34" s="117"/>
      <c r="U34" s="117"/>
      <c r="V34" s="136"/>
      <c r="W34" s="118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14"/>
      <c r="L35" s="114"/>
      <c r="M35" s="114"/>
      <c r="N35" s="114"/>
      <c r="O35" s="82"/>
      <c r="P35" s="84"/>
      <c r="Q35" s="115"/>
      <c r="R35" s="117"/>
      <c r="S35" s="117"/>
      <c r="T35" s="117"/>
      <c r="U35" s="117"/>
      <c r="V35" s="117"/>
      <c r="W35" s="118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14"/>
      <c r="L36" s="114"/>
      <c r="M36" s="114"/>
      <c r="N36" s="114"/>
      <c r="O36" s="82"/>
      <c r="P36" s="84"/>
      <c r="Q36" s="115"/>
      <c r="R36" s="117"/>
      <c r="S36" s="117"/>
      <c r="T36" s="117"/>
      <c r="U36" s="117"/>
      <c r="V36" s="117"/>
      <c r="W36" s="118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14"/>
      <c r="L37" s="114"/>
      <c r="M37" s="114"/>
      <c r="N37" s="114"/>
      <c r="O37" s="82"/>
      <c r="P37" s="84"/>
      <c r="Q37" s="115"/>
      <c r="R37" s="117"/>
      <c r="S37" s="117"/>
      <c r="T37" s="117"/>
      <c r="U37" s="117"/>
      <c r="V37" s="117"/>
      <c r="W37" s="118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14"/>
      <c r="L38" s="114"/>
      <c r="M38" s="114"/>
      <c r="N38" s="114"/>
      <c r="O38" s="82"/>
      <c r="P38" s="84"/>
      <c r="Q38" s="115"/>
      <c r="R38" s="117"/>
      <c r="S38" s="117"/>
      <c r="T38" s="117"/>
      <c r="U38" s="117"/>
      <c r="V38" s="117"/>
      <c r="W38" s="118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14"/>
      <c r="L39" s="114"/>
      <c r="M39" s="114"/>
      <c r="N39" s="114"/>
      <c r="O39" s="82"/>
      <c r="P39" s="84"/>
      <c r="Q39" s="115"/>
      <c r="R39" s="117"/>
      <c r="S39" s="117"/>
      <c r="T39" s="117"/>
      <c r="U39" s="117"/>
      <c r="V39" s="117"/>
      <c r="W39" s="118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14"/>
      <c r="L40" s="114"/>
      <c r="M40" s="114"/>
      <c r="N40" s="114"/>
      <c r="O40" s="82"/>
      <c r="P40" s="84"/>
      <c r="Q40" s="115"/>
      <c r="R40" s="117"/>
      <c r="S40" s="117"/>
      <c r="T40" s="117"/>
      <c r="U40" s="117"/>
      <c r="V40" s="117"/>
      <c r="W40" s="118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14"/>
      <c r="L41" s="114"/>
      <c r="M41" s="114"/>
      <c r="N41" s="114"/>
      <c r="O41" s="82"/>
      <c r="P41" s="84"/>
      <c r="Q41" s="115"/>
      <c r="R41" s="117"/>
      <c r="S41" s="117"/>
      <c r="T41" s="117"/>
      <c r="U41" s="117"/>
      <c r="V41" s="117"/>
      <c r="W41" s="118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14"/>
      <c r="L42" s="114"/>
      <c r="M42" s="114"/>
      <c r="N42" s="114"/>
      <c r="O42" s="82"/>
      <c r="P42" s="84"/>
      <c r="Q42" s="115"/>
      <c r="R42" s="117"/>
      <c r="S42" s="117"/>
      <c r="T42" s="117"/>
      <c r="U42" s="117"/>
      <c r="V42" s="117"/>
      <c r="W42" s="118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14"/>
      <c r="L43" s="114"/>
      <c r="M43" s="114"/>
      <c r="N43" s="114"/>
      <c r="O43" s="82"/>
      <c r="P43" s="84"/>
      <c r="Q43" s="115"/>
      <c r="R43" s="124"/>
      <c r="S43" s="124"/>
      <c r="T43" s="125"/>
      <c r="U43" s="126"/>
      <c r="V43" s="125"/>
      <c r="W43" s="12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14"/>
      <c r="L44" s="114"/>
      <c r="M44" s="114"/>
      <c r="N44" s="114"/>
      <c r="O44" s="82"/>
      <c r="P44" s="84"/>
      <c r="Q44" s="115"/>
      <c r="R44" s="117"/>
      <c r="S44" s="117"/>
      <c r="T44" s="126"/>
      <c r="U44" s="126"/>
      <c r="V44" s="126"/>
      <c r="W44" s="12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14"/>
      <c r="L45" s="114"/>
      <c r="M45" s="114"/>
      <c r="N45" s="114"/>
      <c r="O45" s="82"/>
      <c r="P45" s="84"/>
      <c r="Q45" s="115"/>
      <c r="R45" s="117"/>
      <c r="S45" s="117"/>
      <c r="T45" s="126"/>
      <c r="U45" s="126"/>
      <c r="V45" s="126"/>
      <c r="W45" s="12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14"/>
      <c r="L46" s="114"/>
      <c r="M46" s="114"/>
      <c r="N46" s="114"/>
      <c r="O46" s="82"/>
      <c r="P46" s="84"/>
      <c r="Q46" s="115"/>
      <c r="R46" s="117"/>
      <c r="S46" s="117"/>
      <c r="T46" s="126"/>
      <c r="U46" s="126"/>
      <c r="V46" s="126"/>
      <c r="W46" s="12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14"/>
      <c r="L47" s="114"/>
      <c r="M47" s="114"/>
      <c r="N47" s="114"/>
      <c r="O47" s="82"/>
      <c r="P47" s="84"/>
      <c r="Q47" s="115"/>
      <c r="R47" s="117"/>
      <c r="S47" s="117"/>
      <c r="T47" s="124"/>
      <c r="U47" s="124"/>
      <c r="V47" s="124"/>
      <c r="W47" s="12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14"/>
      <c r="L48" s="114"/>
      <c r="M48" s="114"/>
      <c r="N48" s="114"/>
      <c r="O48" s="82"/>
      <c r="P48" s="84"/>
      <c r="Q48" s="115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14"/>
      <c r="L49" s="114"/>
      <c r="M49" s="114"/>
      <c r="N49" s="114"/>
      <c r="O49" s="82"/>
      <c r="P49" s="84"/>
      <c r="Q49" s="115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14"/>
      <c r="I50" s="56"/>
      <c r="J50" s="138"/>
      <c r="K50" s="114"/>
      <c r="L50" s="114"/>
      <c r="M50" s="114"/>
      <c r="N50" s="114"/>
      <c r="O50" s="114"/>
      <c r="P50" s="4"/>
      <c r="Q50" s="115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14"/>
      <c r="I51" s="56"/>
      <c r="J51" s="138"/>
      <c r="K51" s="114"/>
      <c r="L51" s="114"/>
      <c r="M51" s="114"/>
      <c r="N51" s="114"/>
      <c r="O51" s="114"/>
      <c r="P51" s="4"/>
      <c r="Q51" s="115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14"/>
      <c r="I52" s="56"/>
      <c r="J52" s="138"/>
      <c r="K52" s="114"/>
      <c r="L52" s="114"/>
      <c r="M52" s="114"/>
      <c r="N52" s="114"/>
      <c r="O52" s="114"/>
      <c r="P52" s="4"/>
      <c r="Q52" s="115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14"/>
      <c r="I53" s="56"/>
      <c r="J53" s="138"/>
      <c r="K53" s="114"/>
      <c r="L53" s="114"/>
      <c r="M53" s="114"/>
      <c r="N53" s="114"/>
      <c r="O53" s="114"/>
      <c r="P53" s="4"/>
      <c r="Q53" s="115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29"/>
      <c r="D54" s="57"/>
      <c r="E54" s="85"/>
      <c r="F54" s="85"/>
      <c r="G54" s="86"/>
      <c r="H54" s="121"/>
      <c r="I54" s="57"/>
      <c r="J54" s="139"/>
      <c r="K54" s="121"/>
      <c r="L54" s="121"/>
      <c r="M54" s="121"/>
      <c r="N54" s="121"/>
      <c r="O54" s="121"/>
      <c r="P54" s="122"/>
      <c r="Q54" s="119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12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16"/>
    </row>
    <row r="56" spans="1:24" s="18" customFormat="1" ht="19.5" customHeight="1">
      <c r="A56" s="120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0" customWidth="1"/>
    <col min="4" max="4" width="6.7109375" style="34" customWidth="1"/>
    <col min="5" max="6" width="6.7109375" style="33" customWidth="1"/>
    <col min="7" max="7" width="6.7109375" style="78" customWidth="1"/>
    <col min="8" max="8" width="48.7109375" style="50" customWidth="1"/>
    <col min="9" max="9" width="12.7109375" style="34" customWidth="1"/>
    <col min="10" max="10" width="12.7109375" style="141" customWidth="1"/>
    <col min="11" max="16" width="12.7109375" style="50" customWidth="1"/>
    <col min="17" max="17" width="16.7109375" style="0" customWidth="1"/>
    <col min="18" max="18" width="12.7109375" style="0" customWidth="1"/>
    <col min="19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113"/>
      <c r="B1" s="235">
        <v>4</v>
      </c>
      <c r="C1" s="167"/>
      <c r="D1" s="167"/>
      <c r="E1" s="167"/>
      <c r="F1" s="167"/>
      <c r="G1" s="167"/>
      <c r="H1" s="182"/>
      <c r="I1" s="236">
        <v>3</v>
      </c>
      <c r="J1" s="236"/>
      <c r="K1" s="229"/>
      <c r="L1" s="166">
        <v>2</v>
      </c>
      <c r="M1" s="167"/>
      <c r="N1" s="167"/>
      <c r="O1" s="167"/>
      <c r="P1" s="167"/>
      <c r="Q1" s="167"/>
      <c r="R1" s="166">
        <v>1</v>
      </c>
      <c r="S1" s="167"/>
      <c r="T1" s="167"/>
      <c r="U1" s="167"/>
      <c r="V1" s="167"/>
      <c r="W1" s="167"/>
      <c r="X1" s="20"/>
      <c r="Z1" s="25"/>
      <c r="AA1" s="26"/>
      <c r="AB1" s="27"/>
      <c r="AC1" s="26"/>
    </row>
    <row r="2" spans="1:29" ht="19.5" customHeight="1" thickBot="1">
      <c r="A2" s="112"/>
      <c r="B2" s="10"/>
      <c r="C2" s="123"/>
      <c r="D2" s="66"/>
      <c r="E2" s="28"/>
      <c r="F2" s="28"/>
      <c r="G2" s="75"/>
      <c r="H2" s="123"/>
      <c r="I2" s="66"/>
      <c r="J2" s="137"/>
      <c r="K2" s="123"/>
      <c r="L2" s="123"/>
      <c r="M2" s="123"/>
      <c r="N2" s="123"/>
      <c r="O2" s="70"/>
      <c r="P2" s="70"/>
      <c r="Q2" s="70"/>
      <c r="R2" s="123"/>
      <c r="S2" s="123"/>
      <c r="T2" s="123"/>
      <c r="U2" s="123"/>
      <c r="V2" s="123"/>
      <c r="W2" s="71"/>
      <c r="X2" s="116"/>
      <c r="Z2" s="25"/>
      <c r="AA2" s="26"/>
      <c r="AB2" s="27"/>
      <c r="AC2" s="13"/>
    </row>
    <row r="3" spans="1:29" ht="19.5" customHeight="1">
      <c r="A3" s="161" t="s">
        <v>19</v>
      </c>
      <c r="B3" s="12"/>
      <c r="C3" s="237" t="s">
        <v>0</v>
      </c>
      <c r="D3" s="238"/>
      <c r="E3" s="238"/>
      <c r="F3" s="238"/>
      <c r="G3" s="239"/>
      <c r="H3" s="240" t="s">
        <v>1</v>
      </c>
      <c r="I3" s="242" t="s">
        <v>26</v>
      </c>
      <c r="J3" s="244" t="s">
        <v>29</v>
      </c>
      <c r="K3" s="246" t="s">
        <v>30</v>
      </c>
      <c r="L3" s="246" t="s">
        <v>37</v>
      </c>
      <c r="M3" s="246" t="s">
        <v>38</v>
      </c>
      <c r="N3" s="248"/>
      <c r="O3" s="170"/>
      <c r="P3" s="250" t="s">
        <v>31</v>
      </c>
      <c r="Q3" s="250" t="s">
        <v>33</v>
      </c>
      <c r="R3" s="124"/>
      <c r="S3" s="124"/>
      <c r="T3" s="124"/>
      <c r="U3" s="124"/>
      <c r="V3" s="124"/>
      <c r="W3" s="118"/>
      <c r="X3" s="176" t="s">
        <v>19</v>
      </c>
      <c r="Z3" s="13"/>
      <c r="AA3" s="13"/>
      <c r="AB3" s="13"/>
      <c r="AC3" s="13"/>
    </row>
    <row r="4" spans="1:24" ht="19.5" customHeight="1">
      <c r="A4" s="161"/>
      <c r="B4" s="12"/>
      <c r="C4" s="51" t="s">
        <v>28</v>
      </c>
      <c r="D4" s="74" t="s">
        <v>34</v>
      </c>
      <c r="E4" s="131" t="s">
        <v>35</v>
      </c>
      <c r="F4" s="124"/>
      <c r="G4" s="76"/>
      <c r="H4" s="241"/>
      <c r="I4" s="243"/>
      <c r="J4" s="245"/>
      <c r="K4" s="247"/>
      <c r="L4" s="247"/>
      <c r="M4" s="247"/>
      <c r="N4" s="249"/>
      <c r="O4" s="171"/>
      <c r="P4" s="251"/>
      <c r="Q4" s="251"/>
      <c r="R4" s="117"/>
      <c r="S4" s="117"/>
      <c r="T4" s="117"/>
      <c r="U4" s="117"/>
      <c r="V4" s="117"/>
      <c r="W4" s="118"/>
      <c r="X4" s="176"/>
    </row>
    <row r="5" spans="1:24" ht="19.5" customHeight="1">
      <c r="A5" s="161"/>
      <c r="B5" s="12"/>
      <c r="C5" s="73"/>
      <c r="D5" s="80"/>
      <c r="E5" s="81"/>
      <c r="F5" s="80"/>
      <c r="G5" s="81"/>
      <c r="H5" s="79"/>
      <c r="I5" s="56"/>
      <c r="J5" s="138"/>
      <c r="K5" s="114"/>
      <c r="L5" s="114"/>
      <c r="M5" s="114"/>
      <c r="N5" s="90"/>
      <c r="O5" s="82"/>
      <c r="P5" s="84">
        <v>0.375</v>
      </c>
      <c r="Q5" s="115"/>
      <c r="R5" s="13"/>
      <c r="S5" s="136"/>
      <c r="T5" s="117"/>
      <c r="U5" s="117"/>
      <c r="V5" s="136"/>
      <c r="W5" s="118"/>
      <c r="X5" s="176"/>
    </row>
    <row r="6" spans="1:24" ht="19.5" customHeight="1">
      <c r="A6" s="161"/>
      <c r="B6" s="12"/>
      <c r="C6" s="73"/>
      <c r="D6" s="80"/>
      <c r="E6" s="81"/>
      <c r="F6" s="80"/>
      <c r="G6" s="81"/>
      <c r="H6" s="79"/>
      <c r="I6" s="56"/>
      <c r="J6" s="138"/>
      <c r="K6" s="114"/>
      <c r="L6" s="114"/>
      <c r="M6" s="114"/>
      <c r="N6" s="90"/>
      <c r="O6" s="82"/>
      <c r="P6" s="84">
        <v>0.438</v>
      </c>
      <c r="Q6" s="115"/>
      <c r="R6" s="13"/>
      <c r="S6" s="136"/>
      <c r="T6" s="117"/>
      <c r="U6" s="117"/>
      <c r="V6" s="136"/>
      <c r="W6" s="118"/>
      <c r="X6" s="176"/>
    </row>
    <row r="7" spans="1:24" ht="19.5" customHeight="1">
      <c r="A7" s="161"/>
      <c r="B7" s="12"/>
      <c r="C7" s="73"/>
      <c r="D7" s="80"/>
      <c r="E7" s="81"/>
      <c r="F7" s="80"/>
      <c r="G7" s="81"/>
      <c r="H7" s="79"/>
      <c r="I7" s="56"/>
      <c r="J7" s="138"/>
      <c r="K7" s="114"/>
      <c r="L7" s="114"/>
      <c r="M7" s="114"/>
      <c r="N7" s="90"/>
      <c r="O7" s="82"/>
      <c r="P7" s="84">
        <v>0.5</v>
      </c>
      <c r="Q7" s="115"/>
      <c r="R7" s="13"/>
      <c r="S7" s="136"/>
      <c r="T7" s="117"/>
      <c r="U7" s="117"/>
      <c r="V7" s="136"/>
      <c r="W7" s="118"/>
      <c r="X7" s="176"/>
    </row>
    <row r="8" spans="1:24" ht="19.5" customHeight="1">
      <c r="A8" s="161"/>
      <c r="B8" s="12"/>
      <c r="C8" s="73"/>
      <c r="D8" s="80"/>
      <c r="E8" s="81"/>
      <c r="F8" s="80"/>
      <c r="G8" s="81"/>
      <c r="H8" s="79"/>
      <c r="I8" s="56"/>
      <c r="J8" s="138"/>
      <c r="K8" s="114"/>
      <c r="L8" s="114"/>
      <c r="M8" s="114"/>
      <c r="N8" s="90"/>
      <c r="O8" s="82"/>
      <c r="P8" s="84">
        <v>0.562</v>
      </c>
      <c r="Q8" s="115"/>
      <c r="R8" s="13"/>
      <c r="S8" s="136"/>
      <c r="T8" s="117"/>
      <c r="U8" s="117"/>
      <c r="V8" s="136"/>
      <c r="W8" s="118"/>
      <c r="X8" s="176"/>
    </row>
    <row r="9" spans="1:24" ht="19.5" customHeight="1">
      <c r="A9" s="161"/>
      <c r="B9" s="12"/>
      <c r="C9" s="73" t="s">
        <v>41</v>
      </c>
      <c r="D9" s="80" t="s">
        <v>27</v>
      </c>
      <c r="E9" s="81">
        <v>155</v>
      </c>
      <c r="F9" s="80"/>
      <c r="G9" s="81"/>
      <c r="H9" s="79" t="s">
        <v>36</v>
      </c>
      <c r="I9" s="56" t="s">
        <v>48</v>
      </c>
      <c r="J9" s="138">
        <v>0.625</v>
      </c>
      <c r="K9" s="114">
        <v>0.6175</v>
      </c>
      <c r="L9" s="114">
        <v>0.9375</v>
      </c>
      <c r="M9" s="114">
        <v>0.403</v>
      </c>
      <c r="N9" s="90"/>
      <c r="O9" s="82"/>
      <c r="P9" s="84">
        <v>0.625</v>
      </c>
      <c r="Q9" s="115" t="str">
        <f aca="true" t="shared" si="0" ref="Q9:Q32">CONCATENATE(C9,"-",E9)</f>
        <v>MS90726-155</v>
      </c>
      <c r="R9" s="13" t="str">
        <f aca="true" t="shared" si="1" ref="R9:R32">CONCATENATE(Q9,".prt")</f>
        <v>MS90726-155.prt</v>
      </c>
      <c r="S9" s="136">
        <f aca="true" t="shared" si="2" ref="S9:S32">J9</f>
        <v>0.625</v>
      </c>
      <c r="T9" s="117">
        <f aca="true" t="shared" si="3" ref="T9:U32">L9</f>
        <v>0.9375</v>
      </c>
      <c r="U9" s="117">
        <f t="shared" si="3"/>
        <v>0.403</v>
      </c>
      <c r="V9" s="136">
        <f aca="true" t="shared" si="4" ref="V9:V32">P9</f>
        <v>0.625</v>
      </c>
      <c r="W9" s="118"/>
      <c r="X9" s="176"/>
    </row>
    <row r="10" spans="1:24" ht="19.5" customHeight="1">
      <c r="A10" s="161"/>
      <c r="B10" s="12"/>
      <c r="C10" s="73" t="s">
        <v>41</v>
      </c>
      <c r="D10" s="80" t="s">
        <v>27</v>
      </c>
      <c r="E10" s="81">
        <f aca="true" t="shared" si="5" ref="E10:E29">E9+1</f>
        <v>156</v>
      </c>
      <c r="F10" s="80"/>
      <c r="G10" s="81"/>
      <c r="H10" s="79" t="s">
        <v>36</v>
      </c>
      <c r="I10" s="56" t="s">
        <v>48</v>
      </c>
      <c r="J10" s="138">
        <v>0.625</v>
      </c>
      <c r="K10" s="160">
        <v>0.6175</v>
      </c>
      <c r="L10" s="160">
        <v>0.9375</v>
      </c>
      <c r="M10" s="160">
        <v>0.403</v>
      </c>
      <c r="N10" s="90"/>
      <c r="O10" s="82"/>
      <c r="P10" s="84">
        <v>0.75</v>
      </c>
      <c r="Q10" s="115" t="str">
        <f t="shared" si="0"/>
        <v>MS90726-156</v>
      </c>
      <c r="R10" s="13" t="str">
        <f t="shared" si="1"/>
        <v>MS90726-156.prt</v>
      </c>
      <c r="S10" s="136">
        <f t="shared" si="2"/>
        <v>0.625</v>
      </c>
      <c r="T10" s="117">
        <f t="shared" si="3"/>
        <v>0.9375</v>
      </c>
      <c r="U10" s="117">
        <f t="shared" si="3"/>
        <v>0.403</v>
      </c>
      <c r="V10" s="136">
        <f t="shared" si="4"/>
        <v>0.75</v>
      </c>
      <c r="W10" s="118"/>
      <c r="X10" s="176"/>
    </row>
    <row r="11" spans="1:24" ht="19.5" customHeight="1">
      <c r="A11" s="161"/>
      <c r="B11" s="12"/>
      <c r="C11" s="73" t="s">
        <v>41</v>
      </c>
      <c r="D11" s="80" t="s">
        <v>27</v>
      </c>
      <c r="E11" s="81">
        <f t="shared" si="5"/>
        <v>157</v>
      </c>
      <c r="F11" s="80"/>
      <c r="G11" s="81"/>
      <c r="H11" s="79" t="s">
        <v>36</v>
      </c>
      <c r="I11" s="56" t="s">
        <v>48</v>
      </c>
      <c r="J11" s="138">
        <v>0.625</v>
      </c>
      <c r="K11" s="160">
        <v>0.6175</v>
      </c>
      <c r="L11" s="160">
        <v>0.9375</v>
      </c>
      <c r="M11" s="160">
        <v>0.403</v>
      </c>
      <c r="N11" s="90"/>
      <c r="O11" s="82"/>
      <c r="P11" s="84">
        <v>0.875</v>
      </c>
      <c r="Q11" s="115" t="str">
        <f t="shared" si="0"/>
        <v>MS90726-157</v>
      </c>
      <c r="R11" s="13" t="str">
        <f t="shared" si="1"/>
        <v>MS90726-157.prt</v>
      </c>
      <c r="S11" s="136">
        <f t="shared" si="2"/>
        <v>0.625</v>
      </c>
      <c r="T11" s="117">
        <f t="shared" si="3"/>
        <v>0.9375</v>
      </c>
      <c r="U11" s="117">
        <f t="shared" si="3"/>
        <v>0.403</v>
      </c>
      <c r="V11" s="136">
        <f t="shared" si="4"/>
        <v>0.875</v>
      </c>
      <c r="W11" s="118"/>
      <c r="X11" s="176"/>
    </row>
    <row r="12" spans="1:24" ht="19.5" customHeight="1">
      <c r="A12" s="161"/>
      <c r="B12" s="12"/>
      <c r="C12" s="73" t="s">
        <v>41</v>
      </c>
      <c r="D12" s="80" t="s">
        <v>27</v>
      </c>
      <c r="E12" s="81">
        <f t="shared" si="5"/>
        <v>158</v>
      </c>
      <c r="F12" s="80"/>
      <c r="G12" s="81"/>
      <c r="H12" s="79" t="s">
        <v>36</v>
      </c>
      <c r="I12" s="56" t="s">
        <v>48</v>
      </c>
      <c r="J12" s="138">
        <v>0.625</v>
      </c>
      <c r="K12" s="160">
        <v>0.6175</v>
      </c>
      <c r="L12" s="160">
        <v>0.9375</v>
      </c>
      <c r="M12" s="160">
        <v>0.403</v>
      </c>
      <c r="N12" s="90"/>
      <c r="O12" s="82"/>
      <c r="P12" s="84">
        <v>1</v>
      </c>
      <c r="Q12" s="115" t="str">
        <f t="shared" si="0"/>
        <v>MS90726-158</v>
      </c>
      <c r="R12" s="13" t="str">
        <f t="shared" si="1"/>
        <v>MS90726-158.prt</v>
      </c>
      <c r="S12" s="136">
        <f t="shared" si="2"/>
        <v>0.625</v>
      </c>
      <c r="T12" s="117">
        <f t="shared" si="3"/>
        <v>0.9375</v>
      </c>
      <c r="U12" s="117">
        <f t="shared" si="3"/>
        <v>0.403</v>
      </c>
      <c r="V12" s="136">
        <f t="shared" si="4"/>
        <v>1</v>
      </c>
      <c r="W12" s="118"/>
      <c r="X12" s="176"/>
    </row>
    <row r="13" spans="1:24" ht="19.5" customHeight="1">
      <c r="A13" s="161"/>
      <c r="B13" s="12"/>
      <c r="C13" s="73" t="s">
        <v>41</v>
      </c>
      <c r="D13" s="80" t="s">
        <v>27</v>
      </c>
      <c r="E13" s="81">
        <f t="shared" si="5"/>
        <v>159</v>
      </c>
      <c r="F13" s="80"/>
      <c r="G13" s="81"/>
      <c r="H13" s="79" t="s">
        <v>36</v>
      </c>
      <c r="I13" s="56" t="s">
        <v>48</v>
      </c>
      <c r="J13" s="138">
        <v>0.625</v>
      </c>
      <c r="K13" s="160">
        <v>0.6175</v>
      </c>
      <c r="L13" s="160">
        <v>0.9375</v>
      </c>
      <c r="M13" s="160">
        <v>0.403</v>
      </c>
      <c r="N13" s="90"/>
      <c r="O13" s="82"/>
      <c r="P13" s="84">
        <v>1.125</v>
      </c>
      <c r="Q13" s="115" t="str">
        <f t="shared" si="0"/>
        <v>MS90726-159</v>
      </c>
      <c r="R13" s="13" t="str">
        <f t="shared" si="1"/>
        <v>MS90726-159.prt</v>
      </c>
      <c r="S13" s="136">
        <f t="shared" si="2"/>
        <v>0.625</v>
      </c>
      <c r="T13" s="117">
        <f t="shared" si="3"/>
        <v>0.9375</v>
      </c>
      <c r="U13" s="117">
        <f t="shared" si="3"/>
        <v>0.403</v>
      </c>
      <c r="V13" s="136">
        <f t="shared" si="4"/>
        <v>1.125</v>
      </c>
      <c r="W13" s="118"/>
      <c r="X13" s="176"/>
    </row>
    <row r="14" spans="1:24" ht="19.5" customHeight="1">
      <c r="A14" s="161"/>
      <c r="B14" s="12"/>
      <c r="C14" s="73" t="s">
        <v>41</v>
      </c>
      <c r="D14" s="80" t="s">
        <v>27</v>
      </c>
      <c r="E14" s="81">
        <f t="shared" si="5"/>
        <v>160</v>
      </c>
      <c r="F14" s="80"/>
      <c r="G14" s="81"/>
      <c r="H14" s="79" t="s">
        <v>36</v>
      </c>
      <c r="I14" s="56" t="s">
        <v>48</v>
      </c>
      <c r="J14" s="138">
        <v>0.625</v>
      </c>
      <c r="K14" s="160">
        <v>0.6175</v>
      </c>
      <c r="L14" s="160">
        <v>0.9375</v>
      </c>
      <c r="M14" s="160">
        <v>0.403</v>
      </c>
      <c r="N14" s="90"/>
      <c r="O14" s="82"/>
      <c r="P14" s="84">
        <v>1.25</v>
      </c>
      <c r="Q14" s="115" t="str">
        <f t="shared" si="0"/>
        <v>MS90726-160</v>
      </c>
      <c r="R14" s="13" t="str">
        <f t="shared" si="1"/>
        <v>MS90726-160.prt</v>
      </c>
      <c r="S14" s="136">
        <f t="shared" si="2"/>
        <v>0.625</v>
      </c>
      <c r="T14" s="117">
        <f t="shared" si="3"/>
        <v>0.9375</v>
      </c>
      <c r="U14" s="117">
        <f t="shared" si="3"/>
        <v>0.403</v>
      </c>
      <c r="V14" s="136">
        <f t="shared" si="4"/>
        <v>1.25</v>
      </c>
      <c r="W14" s="118"/>
      <c r="X14" s="176"/>
    </row>
    <row r="15" spans="1:24" ht="19.5" customHeight="1">
      <c r="A15" s="162"/>
      <c r="B15" s="12"/>
      <c r="C15" s="73" t="s">
        <v>41</v>
      </c>
      <c r="D15" s="80" t="s">
        <v>27</v>
      </c>
      <c r="E15" s="81">
        <f t="shared" si="5"/>
        <v>161</v>
      </c>
      <c r="F15" s="80"/>
      <c r="G15" s="81"/>
      <c r="H15" s="79" t="s">
        <v>36</v>
      </c>
      <c r="I15" s="56" t="s">
        <v>48</v>
      </c>
      <c r="J15" s="138">
        <v>0.625</v>
      </c>
      <c r="K15" s="160">
        <v>0.6175</v>
      </c>
      <c r="L15" s="160">
        <v>0.9375</v>
      </c>
      <c r="M15" s="160">
        <v>0.403</v>
      </c>
      <c r="N15" s="90"/>
      <c r="O15" s="82"/>
      <c r="P15" s="84">
        <v>1.375</v>
      </c>
      <c r="Q15" s="115" t="str">
        <f t="shared" si="0"/>
        <v>MS90726-161</v>
      </c>
      <c r="R15" s="13" t="str">
        <f t="shared" si="1"/>
        <v>MS90726-161.prt</v>
      </c>
      <c r="S15" s="136">
        <f t="shared" si="2"/>
        <v>0.625</v>
      </c>
      <c r="T15" s="117">
        <f t="shared" si="3"/>
        <v>0.9375</v>
      </c>
      <c r="U15" s="117">
        <f t="shared" si="3"/>
        <v>0.403</v>
      </c>
      <c r="V15" s="136">
        <f t="shared" si="4"/>
        <v>1.375</v>
      </c>
      <c r="W15" s="118"/>
      <c r="X15" s="177"/>
    </row>
    <row r="16" spans="1:24" ht="19.5" customHeight="1">
      <c r="A16" s="181" t="s">
        <v>18</v>
      </c>
      <c r="B16" s="12"/>
      <c r="C16" s="73" t="s">
        <v>41</v>
      </c>
      <c r="D16" s="80" t="s">
        <v>27</v>
      </c>
      <c r="E16" s="81">
        <f t="shared" si="5"/>
        <v>162</v>
      </c>
      <c r="F16" s="80"/>
      <c r="G16" s="81"/>
      <c r="H16" s="79" t="s">
        <v>36</v>
      </c>
      <c r="I16" s="56" t="s">
        <v>48</v>
      </c>
      <c r="J16" s="138">
        <v>0.625</v>
      </c>
      <c r="K16" s="160">
        <v>0.6175</v>
      </c>
      <c r="L16" s="160">
        <v>0.9375</v>
      </c>
      <c r="M16" s="160">
        <v>0.403</v>
      </c>
      <c r="N16" s="90"/>
      <c r="O16" s="82"/>
      <c r="P16" s="84">
        <v>1.5</v>
      </c>
      <c r="Q16" s="115" t="str">
        <f t="shared" si="0"/>
        <v>MS90726-162</v>
      </c>
      <c r="R16" s="13" t="str">
        <f t="shared" si="1"/>
        <v>MS90726-162.prt</v>
      </c>
      <c r="S16" s="136">
        <f t="shared" si="2"/>
        <v>0.625</v>
      </c>
      <c r="T16" s="117">
        <f t="shared" si="3"/>
        <v>0.9375</v>
      </c>
      <c r="U16" s="117">
        <f t="shared" si="3"/>
        <v>0.403</v>
      </c>
      <c r="V16" s="136">
        <f t="shared" si="4"/>
        <v>1.5</v>
      </c>
      <c r="W16" s="118"/>
      <c r="X16" s="182" t="s">
        <v>18</v>
      </c>
    </row>
    <row r="17" spans="1:24" ht="19.5" customHeight="1">
      <c r="A17" s="161"/>
      <c r="B17" s="12"/>
      <c r="C17" s="73" t="s">
        <v>41</v>
      </c>
      <c r="D17" s="80" t="s">
        <v>27</v>
      </c>
      <c r="E17" s="81">
        <f t="shared" si="5"/>
        <v>163</v>
      </c>
      <c r="F17" s="80"/>
      <c r="G17" s="81"/>
      <c r="H17" s="79" t="s">
        <v>36</v>
      </c>
      <c r="I17" s="56" t="s">
        <v>48</v>
      </c>
      <c r="J17" s="138">
        <v>0.625</v>
      </c>
      <c r="K17" s="160">
        <v>0.6175</v>
      </c>
      <c r="L17" s="160">
        <v>0.9375</v>
      </c>
      <c r="M17" s="160">
        <v>0.403</v>
      </c>
      <c r="N17" s="90"/>
      <c r="O17" s="82"/>
      <c r="P17" s="84">
        <v>1.75</v>
      </c>
      <c r="Q17" s="115" t="str">
        <f t="shared" si="0"/>
        <v>MS90726-163</v>
      </c>
      <c r="R17" s="13" t="str">
        <f t="shared" si="1"/>
        <v>MS90726-163.prt</v>
      </c>
      <c r="S17" s="136">
        <f t="shared" si="2"/>
        <v>0.625</v>
      </c>
      <c r="T17" s="117">
        <f t="shared" si="3"/>
        <v>0.9375</v>
      </c>
      <c r="U17" s="117">
        <f t="shared" si="3"/>
        <v>0.403</v>
      </c>
      <c r="V17" s="136">
        <f t="shared" si="4"/>
        <v>1.75</v>
      </c>
      <c r="W17" s="118"/>
      <c r="X17" s="176"/>
    </row>
    <row r="18" spans="1:24" ht="19.5" customHeight="1">
      <c r="A18" s="161"/>
      <c r="B18" s="12"/>
      <c r="C18" s="73" t="s">
        <v>41</v>
      </c>
      <c r="D18" s="80" t="s">
        <v>27</v>
      </c>
      <c r="E18" s="81">
        <f t="shared" si="5"/>
        <v>164</v>
      </c>
      <c r="F18" s="80"/>
      <c r="G18" s="81"/>
      <c r="H18" s="79" t="s">
        <v>36</v>
      </c>
      <c r="I18" s="56" t="s">
        <v>48</v>
      </c>
      <c r="J18" s="138">
        <v>0.625</v>
      </c>
      <c r="K18" s="160">
        <v>0.6175</v>
      </c>
      <c r="L18" s="160">
        <v>0.9375</v>
      </c>
      <c r="M18" s="160">
        <v>0.403</v>
      </c>
      <c r="N18" s="90"/>
      <c r="O18" s="82"/>
      <c r="P18" s="84">
        <v>2</v>
      </c>
      <c r="Q18" s="115" t="str">
        <f t="shared" si="0"/>
        <v>MS90726-164</v>
      </c>
      <c r="R18" s="13" t="str">
        <f t="shared" si="1"/>
        <v>MS90726-164.prt</v>
      </c>
      <c r="S18" s="136">
        <f t="shared" si="2"/>
        <v>0.625</v>
      </c>
      <c r="T18" s="117">
        <f t="shared" si="3"/>
        <v>0.9375</v>
      </c>
      <c r="U18" s="117">
        <f t="shared" si="3"/>
        <v>0.403</v>
      </c>
      <c r="V18" s="136">
        <f t="shared" si="4"/>
        <v>2</v>
      </c>
      <c r="W18" s="118"/>
      <c r="X18" s="176"/>
    </row>
    <row r="19" spans="1:24" ht="19.5" customHeight="1">
      <c r="A19" s="161"/>
      <c r="B19" s="12"/>
      <c r="C19" s="73" t="s">
        <v>41</v>
      </c>
      <c r="D19" s="80" t="s">
        <v>27</v>
      </c>
      <c r="E19" s="81">
        <f t="shared" si="5"/>
        <v>165</v>
      </c>
      <c r="F19" s="80"/>
      <c r="G19" s="81"/>
      <c r="H19" s="79" t="s">
        <v>36</v>
      </c>
      <c r="I19" s="56" t="s">
        <v>48</v>
      </c>
      <c r="J19" s="138">
        <v>0.625</v>
      </c>
      <c r="K19" s="160">
        <v>0.6175</v>
      </c>
      <c r="L19" s="160">
        <v>0.9375</v>
      </c>
      <c r="M19" s="160">
        <v>0.403</v>
      </c>
      <c r="N19" s="90"/>
      <c r="O19" s="82"/>
      <c r="P19" s="84">
        <v>2.25</v>
      </c>
      <c r="Q19" s="115" t="str">
        <f t="shared" si="0"/>
        <v>MS90726-165</v>
      </c>
      <c r="R19" s="13" t="str">
        <f t="shared" si="1"/>
        <v>MS90726-165.prt</v>
      </c>
      <c r="S19" s="136">
        <f t="shared" si="2"/>
        <v>0.625</v>
      </c>
      <c r="T19" s="117">
        <f t="shared" si="3"/>
        <v>0.9375</v>
      </c>
      <c r="U19" s="117">
        <f t="shared" si="3"/>
        <v>0.403</v>
      </c>
      <c r="V19" s="136">
        <f t="shared" si="4"/>
        <v>2.25</v>
      </c>
      <c r="W19" s="118"/>
      <c r="X19" s="176"/>
    </row>
    <row r="20" spans="1:24" ht="19.5" customHeight="1">
      <c r="A20" s="161"/>
      <c r="B20" s="12"/>
      <c r="C20" s="73" t="s">
        <v>41</v>
      </c>
      <c r="D20" s="80" t="s">
        <v>27</v>
      </c>
      <c r="E20" s="81">
        <f t="shared" si="5"/>
        <v>166</v>
      </c>
      <c r="F20" s="80"/>
      <c r="G20" s="81"/>
      <c r="H20" s="79" t="s">
        <v>36</v>
      </c>
      <c r="I20" s="56" t="s">
        <v>48</v>
      </c>
      <c r="J20" s="138">
        <v>0.625</v>
      </c>
      <c r="K20" s="160">
        <v>0.6175</v>
      </c>
      <c r="L20" s="160">
        <v>0.9375</v>
      </c>
      <c r="M20" s="160">
        <v>0.403</v>
      </c>
      <c r="N20" s="90"/>
      <c r="O20" s="82"/>
      <c r="P20" s="84">
        <v>2.5</v>
      </c>
      <c r="Q20" s="115" t="str">
        <f t="shared" si="0"/>
        <v>MS90726-166</v>
      </c>
      <c r="R20" s="13" t="str">
        <f t="shared" si="1"/>
        <v>MS90726-166.prt</v>
      </c>
      <c r="S20" s="136">
        <f t="shared" si="2"/>
        <v>0.625</v>
      </c>
      <c r="T20" s="117">
        <f t="shared" si="3"/>
        <v>0.9375</v>
      </c>
      <c r="U20" s="117">
        <f t="shared" si="3"/>
        <v>0.403</v>
      </c>
      <c r="V20" s="136">
        <f t="shared" si="4"/>
        <v>2.5</v>
      </c>
      <c r="W20" s="118"/>
      <c r="X20" s="176"/>
    </row>
    <row r="21" spans="1:24" ht="19.5" customHeight="1">
      <c r="A21" s="161"/>
      <c r="B21" s="12"/>
      <c r="C21" s="73" t="s">
        <v>41</v>
      </c>
      <c r="D21" s="80" t="s">
        <v>27</v>
      </c>
      <c r="E21" s="81">
        <f t="shared" si="5"/>
        <v>167</v>
      </c>
      <c r="F21" s="80"/>
      <c r="G21" s="81"/>
      <c r="H21" s="79" t="s">
        <v>36</v>
      </c>
      <c r="I21" s="56" t="s">
        <v>48</v>
      </c>
      <c r="J21" s="138">
        <v>0.625</v>
      </c>
      <c r="K21" s="160">
        <v>0.6175</v>
      </c>
      <c r="L21" s="160">
        <v>0.9375</v>
      </c>
      <c r="M21" s="160">
        <v>0.403</v>
      </c>
      <c r="N21" s="90"/>
      <c r="O21" s="82"/>
      <c r="P21" s="84">
        <v>2.75</v>
      </c>
      <c r="Q21" s="115" t="str">
        <f t="shared" si="0"/>
        <v>MS90726-167</v>
      </c>
      <c r="R21" s="13" t="str">
        <f t="shared" si="1"/>
        <v>MS90726-167.prt</v>
      </c>
      <c r="S21" s="136">
        <f t="shared" si="2"/>
        <v>0.625</v>
      </c>
      <c r="T21" s="117">
        <f t="shared" si="3"/>
        <v>0.9375</v>
      </c>
      <c r="U21" s="117">
        <f t="shared" si="3"/>
        <v>0.403</v>
      </c>
      <c r="V21" s="136">
        <f t="shared" si="4"/>
        <v>2.75</v>
      </c>
      <c r="W21" s="118"/>
      <c r="X21" s="176"/>
    </row>
    <row r="22" spans="1:24" ht="19.5" customHeight="1">
      <c r="A22" s="161"/>
      <c r="B22" s="12"/>
      <c r="C22" s="73" t="s">
        <v>41</v>
      </c>
      <c r="D22" s="80" t="s">
        <v>27</v>
      </c>
      <c r="E22" s="81">
        <f t="shared" si="5"/>
        <v>168</v>
      </c>
      <c r="F22" s="80"/>
      <c r="G22" s="81"/>
      <c r="H22" s="79" t="s">
        <v>36</v>
      </c>
      <c r="I22" s="56" t="s">
        <v>48</v>
      </c>
      <c r="J22" s="138">
        <v>0.625</v>
      </c>
      <c r="K22" s="160">
        <v>0.6175</v>
      </c>
      <c r="L22" s="160">
        <v>0.9375</v>
      </c>
      <c r="M22" s="160">
        <v>0.403</v>
      </c>
      <c r="N22" s="90"/>
      <c r="O22" s="82"/>
      <c r="P22" s="84">
        <v>3</v>
      </c>
      <c r="Q22" s="115" t="str">
        <f t="shared" si="0"/>
        <v>MS90726-168</v>
      </c>
      <c r="R22" s="13" t="str">
        <f t="shared" si="1"/>
        <v>MS90726-168.prt</v>
      </c>
      <c r="S22" s="136">
        <f t="shared" si="2"/>
        <v>0.625</v>
      </c>
      <c r="T22" s="117">
        <f t="shared" si="3"/>
        <v>0.9375</v>
      </c>
      <c r="U22" s="117">
        <f t="shared" si="3"/>
        <v>0.403</v>
      </c>
      <c r="V22" s="136">
        <f t="shared" si="4"/>
        <v>3</v>
      </c>
      <c r="W22" s="118"/>
      <c r="X22" s="176"/>
    </row>
    <row r="23" spans="1:24" ht="19.5" customHeight="1">
      <c r="A23" s="161"/>
      <c r="B23" s="12"/>
      <c r="C23" s="73" t="s">
        <v>41</v>
      </c>
      <c r="D23" s="80" t="s">
        <v>27</v>
      </c>
      <c r="E23" s="81">
        <f t="shared" si="5"/>
        <v>169</v>
      </c>
      <c r="F23" s="80"/>
      <c r="G23" s="81"/>
      <c r="H23" s="79" t="s">
        <v>36</v>
      </c>
      <c r="I23" s="56" t="s">
        <v>48</v>
      </c>
      <c r="J23" s="138">
        <v>0.625</v>
      </c>
      <c r="K23" s="160">
        <v>0.6175</v>
      </c>
      <c r="L23" s="160">
        <v>0.9375</v>
      </c>
      <c r="M23" s="160">
        <v>0.403</v>
      </c>
      <c r="N23" s="90"/>
      <c r="O23" s="82"/>
      <c r="P23" s="84">
        <v>3.25</v>
      </c>
      <c r="Q23" s="115" t="str">
        <f t="shared" si="0"/>
        <v>MS90726-169</v>
      </c>
      <c r="R23" s="13" t="str">
        <f t="shared" si="1"/>
        <v>MS90726-169.prt</v>
      </c>
      <c r="S23" s="136">
        <f t="shared" si="2"/>
        <v>0.625</v>
      </c>
      <c r="T23" s="117">
        <f t="shared" si="3"/>
        <v>0.9375</v>
      </c>
      <c r="U23" s="117">
        <f t="shared" si="3"/>
        <v>0.403</v>
      </c>
      <c r="V23" s="136">
        <f t="shared" si="4"/>
        <v>3.25</v>
      </c>
      <c r="W23" s="118"/>
      <c r="X23" s="176"/>
    </row>
    <row r="24" spans="1:24" ht="19.5" customHeight="1">
      <c r="A24" s="161"/>
      <c r="B24" s="12"/>
      <c r="C24" s="73" t="s">
        <v>41</v>
      </c>
      <c r="D24" s="80" t="s">
        <v>27</v>
      </c>
      <c r="E24" s="81">
        <f t="shared" si="5"/>
        <v>170</v>
      </c>
      <c r="F24" s="80"/>
      <c r="G24" s="81"/>
      <c r="H24" s="79" t="s">
        <v>36</v>
      </c>
      <c r="I24" s="56" t="s">
        <v>48</v>
      </c>
      <c r="J24" s="138">
        <v>0.625</v>
      </c>
      <c r="K24" s="160">
        <v>0.6175</v>
      </c>
      <c r="L24" s="160">
        <v>0.9375</v>
      </c>
      <c r="M24" s="160">
        <v>0.403</v>
      </c>
      <c r="N24" s="90"/>
      <c r="O24" s="82"/>
      <c r="P24" s="84">
        <v>3.5</v>
      </c>
      <c r="Q24" s="115" t="str">
        <f t="shared" si="0"/>
        <v>MS90726-170</v>
      </c>
      <c r="R24" s="13" t="str">
        <f t="shared" si="1"/>
        <v>MS90726-170.prt</v>
      </c>
      <c r="S24" s="136">
        <f t="shared" si="2"/>
        <v>0.625</v>
      </c>
      <c r="T24" s="117">
        <f t="shared" si="3"/>
        <v>0.9375</v>
      </c>
      <c r="U24" s="117">
        <f t="shared" si="3"/>
        <v>0.403</v>
      </c>
      <c r="V24" s="136">
        <f t="shared" si="4"/>
        <v>3.5</v>
      </c>
      <c r="W24" s="118"/>
      <c r="X24" s="176"/>
    </row>
    <row r="25" spans="1:24" ht="19.5" customHeight="1">
      <c r="A25" s="161"/>
      <c r="B25" s="12"/>
      <c r="C25" s="73" t="s">
        <v>41</v>
      </c>
      <c r="D25" s="80" t="s">
        <v>27</v>
      </c>
      <c r="E25" s="81">
        <f t="shared" si="5"/>
        <v>171</v>
      </c>
      <c r="F25" s="80"/>
      <c r="G25" s="81"/>
      <c r="H25" s="79" t="s">
        <v>36</v>
      </c>
      <c r="I25" s="56" t="s">
        <v>48</v>
      </c>
      <c r="J25" s="138">
        <v>0.625</v>
      </c>
      <c r="K25" s="160">
        <v>0.6175</v>
      </c>
      <c r="L25" s="160">
        <v>0.9375</v>
      </c>
      <c r="M25" s="160">
        <v>0.403</v>
      </c>
      <c r="N25" s="90"/>
      <c r="O25" s="82"/>
      <c r="P25" s="84">
        <v>3.75</v>
      </c>
      <c r="Q25" s="115" t="str">
        <f t="shared" si="0"/>
        <v>MS90726-171</v>
      </c>
      <c r="R25" s="13" t="str">
        <f t="shared" si="1"/>
        <v>MS90726-171.prt</v>
      </c>
      <c r="S25" s="136">
        <f t="shared" si="2"/>
        <v>0.625</v>
      </c>
      <c r="T25" s="117">
        <f t="shared" si="3"/>
        <v>0.9375</v>
      </c>
      <c r="U25" s="117">
        <f t="shared" si="3"/>
        <v>0.403</v>
      </c>
      <c r="V25" s="136">
        <f t="shared" si="4"/>
        <v>3.75</v>
      </c>
      <c r="W25" s="118"/>
      <c r="X25" s="176"/>
    </row>
    <row r="26" spans="1:24" ht="19.5" customHeight="1">
      <c r="A26" s="161"/>
      <c r="B26" s="12"/>
      <c r="C26" s="73" t="s">
        <v>41</v>
      </c>
      <c r="D26" s="80" t="s">
        <v>27</v>
      </c>
      <c r="E26" s="81">
        <f t="shared" si="5"/>
        <v>172</v>
      </c>
      <c r="F26" s="80"/>
      <c r="G26" s="81"/>
      <c r="H26" s="79" t="s">
        <v>36</v>
      </c>
      <c r="I26" s="56" t="s">
        <v>48</v>
      </c>
      <c r="J26" s="138">
        <v>0.625</v>
      </c>
      <c r="K26" s="160">
        <v>0.6175</v>
      </c>
      <c r="L26" s="160">
        <v>0.9375</v>
      </c>
      <c r="M26" s="160">
        <v>0.403</v>
      </c>
      <c r="N26" s="90"/>
      <c r="O26" s="82"/>
      <c r="P26" s="84">
        <v>4</v>
      </c>
      <c r="Q26" s="115" t="str">
        <f t="shared" si="0"/>
        <v>MS90726-172</v>
      </c>
      <c r="R26" s="13" t="str">
        <f t="shared" si="1"/>
        <v>MS90726-172.prt</v>
      </c>
      <c r="S26" s="136">
        <f t="shared" si="2"/>
        <v>0.625</v>
      </c>
      <c r="T26" s="117">
        <f t="shared" si="3"/>
        <v>0.9375</v>
      </c>
      <c r="U26" s="117">
        <f t="shared" si="3"/>
        <v>0.403</v>
      </c>
      <c r="V26" s="136">
        <f t="shared" si="4"/>
        <v>4</v>
      </c>
      <c r="W26" s="118"/>
      <c r="X26" s="176"/>
    </row>
    <row r="27" spans="1:24" ht="19.5" customHeight="1">
      <c r="A27" s="161"/>
      <c r="B27" s="12"/>
      <c r="C27" s="73" t="s">
        <v>41</v>
      </c>
      <c r="D27" s="80" t="s">
        <v>27</v>
      </c>
      <c r="E27" s="81">
        <f t="shared" si="5"/>
        <v>173</v>
      </c>
      <c r="F27" s="80"/>
      <c r="G27" s="81"/>
      <c r="H27" s="79" t="s">
        <v>36</v>
      </c>
      <c r="I27" s="56" t="s">
        <v>48</v>
      </c>
      <c r="J27" s="138">
        <v>0.625</v>
      </c>
      <c r="K27" s="160">
        <v>0.6175</v>
      </c>
      <c r="L27" s="160">
        <v>0.9375</v>
      </c>
      <c r="M27" s="160">
        <v>0.403</v>
      </c>
      <c r="N27" s="90"/>
      <c r="O27" s="82"/>
      <c r="P27" s="84">
        <v>4.25</v>
      </c>
      <c r="Q27" s="115" t="str">
        <f t="shared" si="0"/>
        <v>MS90726-173</v>
      </c>
      <c r="R27" s="13" t="str">
        <f t="shared" si="1"/>
        <v>MS90726-173.prt</v>
      </c>
      <c r="S27" s="136">
        <f t="shared" si="2"/>
        <v>0.625</v>
      </c>
      <c r="T27" s="117">
        <f t="shared" si="3"/>
        <v>0.9375</v>
      </c>
      <c r="U27" s="117">
        <f t="shared" si="3"/>
        <v>0.403</v>
      </c>
      <c r="V27" s="136">
        <f t="shared" si="4"/>
        <v>4.25</v>
      </c>
      <c r="W27" s="118"/>
      <c r="X27" s="176"/>
    </row>
    <row r="28" spans="1:24" ht="19.5" customHeight="1">
      <c r="A28" s="162"/>
      <c r="B28" s="12"/>
      <c r="C28" s="73" t="s">
        <v>41</v>
      </c>
      <c r="D28" s="80" t="s">
        <v>27</v>
      </c>
      <c r="E28" s="81">
        <f t="shared" si="5"/>
        <v>174</v>
      </c>
      <c r="F28" s="80"/>
      <c r="G28" s="81"/>
      <c r="H28" s="79" t="s">
        <v>36</v>
      </c>
      <c r="I28" s="56" t="s">
        <v>48</v>
      </c>
      <c r="J28" s="138">
        <v>0.625</v>
      </c>
      <c r="K28" s="160">
        <v>0.6175</v>
      </c>
      <c r="L28" s="160">
        <v>0.9375</v>
      </c>
      <c r="M28" s="160">
        <v>0.403</v>
      </c>
      <c r="N28" s="90"/>
      <c r="O28" s="82"/>
      <c r="P28" s="84">
        <v>4.5</v>
      </c>
      <c r="Q28" s="115" t="str">
        <f t="shared" si="0"/>
        <v>MS90726-174</v>
      </c>
      <c r="R28" s="13" t="str">
        <f t="shared" si="1"/>
        <v>MS90726-174.prt</v>
      </c>
      <c r="S28" s="136">
        <f t="shared" si="2"/>
        <v>0.625</v>
      </c>
      <c r="T28" s="117">
        <f t="shared" si="3"/>
        <v>0.9375</v>
      </c>
      <c r="U28" s="117">
        <f t="shared" si="3"/>
        <v>0.403</v>
      </c>
      <c r="V28" s="136">
        <f t="shared" si="4"/>
        <v>4.5</v>
      </c>
      <c r="W28" s="118"/>
      <c r="X28" s="177"/>
    </row>
    <row r="29" spans="1:24" ht="19.5" customHeight="1">
      <c r="A29" s="161" t="s">
        <v>9</v>
      </c>
      <c r="B29" s="12"/>
      <c r="C29" s="73" t="s">
        <v>41</v>
      </c>
      <c r="D29" s="80" t="s">
        <v>27</v>
      </c>
      <c r="E29" s="81">
        <f t="shared" si="5"/>
        <v>175</v>
      </c>
      <c r="F29" s="80"/>
      <c r="G29" s="81"/>
      <c r="H29" s="79" t="s">
        <v>36</v>
      </c>
      <c r="I29" s="56" t="s">
        <v>48</v>
      </c>
      <c r="J29" s="138">
        <v>0.625</v>
      </c>
      <c r="K29" s="160">
        <v>0.6175</v>
      </c>
      <c r="L29" s="160">
        <v>0.9375</v>
      </c>
      <c r="M29" s="160">
        <v>0.403</v>
      </c>
      <c r="N29" s="90"/>
      <c r="O29" s="82"/>
      <c r="P29" s="84">
        <v>4.75</v>
      </c>
      <c r="Q29" s="115" t="str">
        <f t="shared" si="0"/>
        <v>MS90726-175</v>
      </c>
      <c r="R29" s="13" t="str">
        <f t="shared" si="1"/>
        <v>MS90726-175.prt</v>
      </c>
      <c r="S29" s="136">
        <f t="shared" si="2"/>
        <v>0.625</v>
      </c>
      <c r="T29" s="117">
        <f t="shared" si="3"/>
        <v>0.9375</v>
      </c>
      <c r="U29" s="117">
        <f t="shared" si="3"/>
        <v>0.403</v>
      </c>
      <c r="V29" s="136">
        <f t="shared" si="4"/>
        <v>4.75</v>
      </c>
      <c r="W29" s="118"/>
      <c r="X29" s="176" t="s">
        <v>9</v>
      </c>
    </row>
    <row r="30" spans="1:24" ht="19.5" customHeight="1">
      <c r="A30" s="161"/>
      <c r="B30" s="12"/>
      <c r="C30" s="73" t="s">
        <v>41</v>
      </c>
      <c r="D30" s="80" t="s">
        <v>27</v>
      </c>
      <c r="E30" s="81">
        <f>E29+1</f>
        <v>176</v>
      </c>
      <c r="F30" s="80"/>
      <c r="G30" s="81"/>
      <c r="H30" s="79" t="s">
        <v>36</v>
      </c>
      <c r="I30" s="56" t="s">
        <v>48</v>
      </c>
      <c r="J30" s="138">
        <v>0.625</v>
      </c>
      <c r="K30" s="160">
        <v>0.6175</v>
      </c>
      <c r="L30" s="160">
        <v>0.9375</v>
      </c>
      <c r="M30" s="160">
        <v>0.403</v>
      </c>
      <c r="N30" s="90"/>
      <c r="O30" s="82"/>
      <c r="P30" s="84">
        <v>5</v>
      </c>
      <c r="Q30" s="115" t="str">
        <f t="shared" si="0"/>
        <v>MS90726-176</v>
      </c>
      <c r="R30" s="13" t="str">
        <f t="shared" si="1"/>
        <v>MS90726-176.prt</v>
      </c>
      <c r="S30" s="136">
        <f t="shared" si="2"/>
        <v>0.625</v>
      </c>
      <c r="T30" s="117">
        <f t="shared" si="3"/>
        <v>0.9375</v>
      </c>
      <c r="U30" s="117">
        <f t="shared" si="3"/>
        <v>0.403</v>
      </c>
      <c r="V30" s="136">
        <f t="shared" si="4"/>
        <v>5</v>
      </c>
      <c r="W30" s="118"/>
      <c r="X30" s="176"/>
    </row>
    <row r="31" spans="1:24" ht="19.5" customHeight="1">
      <c r="A31" s="161"/>
      <c r="B31" s="12"/>
      <c r="C31" s="73" t="s">
        <v>41</v>
      </c>
      <c r="D31" s="80" t="s">
        <v>27</v>
      </c>
      <c r="E31" s="81">
        <f>E30+1</f>
        <v>177</v>
      </c>
      <c r="F31" s="80"/>
      <c r="G31" s="81"/>
      <c r="H31" s="79" t="s">
        <v>36</v>
      </c>
      <c r="I31" s="56" t="s">
        <v>48</v>
      </c>
      <c r="J31" s="138">
        <v>0.625</v>
      </c>
      <c r="K31" s="160">
        <v>0.6175</v>
      </c>
      <c r="L31" s="160">
        <v>0.9375</v>
      </c>
      <c r="M31" s="160">
        <v>0.403</v>
      </c>
      <c r="N31" s="90"/>
      <c r="O31" s="82"/>
      <c r="P31" s="84">
        <v>5.5</v>
      </c>
      <c r="Q31" s="115" t="str">
        <f t="shared" si="0"/>
        <v>MS90726-177</v>
      </c>
      <c r="R31" s="13" t="str">
        <f t="shared" si="1"/>
        <v>MS90726-177.prt</v>
      </c>
      <c r="S31" s="136">
        <f t="shared" si="2"/>
        <v>0.625</v>
      </c>
      <c r="T31" s="117">
        <f t="shared" si="3"/>
        <v>0.9375</v>
      </c>
      <c r="U31" s="117">
        <f t="shared" si="3"/>
        <v>0.403</v>
      </c>
      <c r="V31" s="136">
        <f t="shared" si="4"/>
        <v>5.5</v>
      </c>
      <c r="W31" s="118"/>
      <c r="X31" s="176"/>
    </row>
    <row r="32" spans="1:24" ht="19.5" customHeight="1">
      <c r="A32" s="161"/>
      <c r="B32" s="12"/>
      <c r="C32" s="73" t="s">
        <v>41</v>
      </c>
      <c r="D32" s="80" t="s">
        <v>27</v>
      </c>
      <c r="E32" s="81">
        <f>E31+1</f>
        <v>178</v>
      </c>
      <c r="F32" s="80"/>
      <c r="G32" s="81"/>
      <c r="H32" s="79" t="s">
        <v>36</v>
      </c>
      <c r="I32" s="56" t="s">
        <v>48</v>
      </c>
      <c r="J32" s="138">
        <v>0.625</v>
      </c>
      <c r="K32" s="160">
        <v>0.6175</v>
      </c>
      <c r="L32" s="160">
        <v>0.9375</v>
      </c>
      <c r="M32" s="160">
        <v>0.403</v>
      </c>
      <c r="N32" s="90"/>
      <c r="O32" s="82"/>
      <c r="P32" s="84">
        <v>6</v>
      </c>
      <c r="Q32" s="115" t="str">
        <f t="shared" si="0"/>
        <v>MS90726-178</v>
      </c>
      <c r="R32" s="13" t="str">
        <f t="shared" si="1"/>
        <v>MS90726-178.prt</v>
      </c>
      <c r="S32" s="136">
        <f t="shared" si="2"/>
        <v>0.625</v>
      </c>
      <c r="T32" s="117">
        <f t="shared" si="3"/>
        <v>0.9375</v>
      </c>
      <c r="U32" s="117">
        <f t="shared" si="3"/>
        <v>0.403</v>
      </c>
      <c r="V32" s="136">
        <f t="shared" si="4"/>
        <v>6</v>
      </c>
      <c r="W32" s="118"/>
      <c r="X32" s="176"/>
    </row>
    <row r="33" spans="1:24" ht="19.5" customHeight="1">
      <c r="A33" s="161"/>
      <c r="B33" s="12"/>
      <c r="C33" s="73"/>
      <c r="D33" s="80"/>
      <c r="E33" s="81"/>
      <c r="F33" s="80"/>
      <c r="G33" s="81"/>
      <c r="H33" s="79"/>
      <c r="I33" s="56"/>
      <c r="J33" s="138"/>
      <c r="K33" s="114"/>
      <c r="L33" s="114"/>
      <c r="M33" s="114"/>
      <c r="N33" s="90"/>
      <c r="O33" s="82"/>
      <c r="P33" s="84">
        <v>7</v>
      </c>
      <c r="Q33" s="115"/>
      <c r="R33" s="13"/>
      <c r="S33" s="136"/>
      <c r="T33" s="117"/>
      <c r="U33" s="117"/>
      <c r="V33" s="136"/>
      <c r="W33" s="118"/>
      <c r="X33" s="176"/>
    </row>
    <row r="34" spans="1:24" ht="19.5" customHeight="1">
      <c r="A34" s="161"/>
      <c r="B34" s="12"/>
      <c r="C34" s="73"/>
      <c r="D34" s="80"/>
      <c r="E34" s="81"/>
      <c r="F34" s="80"/>
      <c r="G34" s="81"/>
      <c r="H34" s="79"/>
      <c r="I34" s="56"/>
      <c r="J34" s="138"/>
      <c r="K34" s="114"/>
      <c r="L34" s="114"/>
      <c r="M34" s="114"/>
      <c r="N34" s="90"/>
      <c r="O34" s="82"/>
      <c r="P34" s="84">
        <v>8</v>
      </c>
      <c r="Q34" s="115"/>
      <c r="R34" s="13"/>
      <c r="S34" s="136"/>
      <c r="T34" s="117"/>
      <c r="U34" s="117"/>
      <c r="V34" s="136"/>
      <c r="W34" s="118"/>
      <c r="X34" s="176"/>
    </row>
    <row r="35" spans="1:24" ht="19.5" customHeight="1">
      <c r="A35" s="161"/>
      <c r="B35" s="12"/>
      <c r="C35" s="73"/>
      <c r="D35" s="80"/>
      <c r="E35" s="80"/>
      <c r="F35" s="80"/>
      <c r="G35" s="81"/>
      <c r="H35" s="79"/>
      <c r="I35" s="56"/>
      <c r="J35" s="138"/>
      <c r="K35" s="114"/>
      <c r="L35" s="114"/>
      <c r="M35" s="114"/>
      <c r="N35" s="114"/>
      <c r="O35" s="82"/>
      <c r="P35" s="84"/>
      <c r="Q35" s="115"/>
      <c r="R35" s="117"/>
      <c r="S35" s="117"/>
      <c r="T35" s="117"/>
      <c r="U35" s="117"/>
      <c r="V35" s="117"/>
      <c r="W35" s="118"/>
      <c r="X35" s="176"/>
    </row>
    <row r="36" spans="1:24" ht="19.5" customHeight="1">
      <c r="A36" s="161"/>
      <c r="B36" s="12"/>
      <c r="C36" s="73"/>
      <c r="D36" s="80"/>
      <c r="E36" s="80"/>
      <c r="F36" s="80"/>
      <c r="G36" s="81"/>
      <c r="H36" s="79"/>
      <c r="I36" s="56"/>
      <c r="J36" s="138"/>
      <c r="K36" s="114"/>
      <c r="L36" s="114"/>
      <c r="M36" s="114"/>
      <c r="N36" s="114"/>
      <c r="O36" s="82"/>
      <c r="P36" s="84"/>
      <c r="Q36" s="115"/>
      <c r="R36" s="117"/>
      <c r="S36" s="117"/>
      <c r="T36" s="117"/>
      <c r="U36" s="117"/>
      <c r="V36" s="117"/>
      <c r="W36" s="118"/>
      <c r="X36" s="176"/>
    </row>
    <row r="37" spans="1:24" ht="19.5" customHeight="1">
      <c r="A37" s="161"/>
      <c r="B37" s="12"/>
      <c r="C37" s="73"/>
      <c r="D37" s="80"/>
      <c r="E37" s="80"/>
      <c r="F37" s="80"/>
      <c r="G37" s="81"/>
      <c r="H37" s="79"/>
      <c r="I37" s="56"/>
      <c r="J37" s="138"/>
      <c r="K37" s="114"/>
      <c r="L37" s="114"/>
      <c r="M37" s="114"/>
      <c r="N37" s="114"/>
      <c r="O37" s="82"/>
      <c r="P37" s="84"/>
      <c r="Q37" s="115"/>
      <c r="R37" s="117"/>
      <c r="S37" s="117"/>
      <c r="T37" s="117"/>
      <c r="U37" s="117"/>
      <c r="V37" s="117"/>
      <c r="W37" s="118"/>
      <c r="X37" s="176"/>
    </row>
    <row r="38" spans="1:24" ht="19.5" customHeight="1">
      <c r="A38" s="161"/>
      <c r="B38" s="12"/>
      <c r="C38" s="73"/>
      <c r="D38" s="80"/>
      <c r="E38" s="80"/>
      <c r="F38" s="80"/>
      <c r="G38" s="81"/>
      <c r="H38" s="79"/>
      <c r="I38" s="56"/>
      <c r="J38" s="138"/>
      <c r="K38" s="114"/>
      <c r="L38" s="114"/>
      <c r="M38" s="114"/>
      <c r="N38" s="114"/>
      <c r="O38" s="82"/>
      <c r="P38" s="84"/>
      <c r="Q38" s="115"/>
      <c r="R38" s="117"/>
      <c r="S38" s="117"/>
      <c r="T38" s="117"/>
      <c r="U38" s="117"/>
      <c r="V38" s="117"/>
      <c r="W38" s="118"/>
      <c r="X38" s="176"/>
    </row>
    <row r="39" spans="1:24" ht="19.5" customHeight="1">
      <c r="A39" s="161"/>
      <c r="B39" s="12"/>
      <c r="C39" s="73"/>
      <c r="D39" s="80"/>
      <c r="E39" s="80"/>
      <c r="F39" s="80"/>
      <c r="G39" s="81"/>
      <c r="H39" s="79"/>
      <c r="I39" s="56"/>
      <c r="J39" s="138"/>
      <c r="K39" s="114"/>
      <c r="L39" s="114"/>
      <c r="M39" s="114"/>
      <c r="N39" s="114"/>
      <c r="O39" s="82"/>
      <c r="P39" s="84"/>
      <c r="Q39" s="115"/>
      <c r="R39" s="117"/>
      <c r="S39" s="117"/>
      <c r="T39" s="117"/>
      <c r="U39" s="117"/>
      <c r="V39" s="117"/>
      <c r="W39" s="118"/>
      <c r="X39" s="176"/>
    </row>
    <row r="40" spans="1:24" ht="19.5" customHeight="1">
      <c r="A40" s="161"/>
      <c r="B40" s="12"/>
      <c r="C40" s="73"/>
      <c r="D40" s="80"/>
      <c r="E40" s="80"/>
      <c r="F40" s="80"/>
      <c r="G40" s="81"/>
      <c r="H40" s="79"/>
      <c r="I40" s="56"/>
      <c r="J40" s="138"/>
      <c r="K40" s="114"/>
      <c r="L40" s="114"/>
      <c r="M40" s="114"/>
      <c r="N40" s="114"/>
      <c r="O40" s="82"/>
      <c r="P40" s="84"/>
      <c r="Q40" s="115"/>
      <c r="R40" s="117"/>
      <c r="S40" s="117"/>
      <c r="T40" s="117"/>
      <c r="U40" s="117"/>
      <c r="V40" s="117"/>
      <c r="W40" s="118"/>
      <c r="X40" s="176"/>
    </row>
    <row r="41" spans="1:24" ht="19.5" customHeight="1">
      <c r="A41" s="162"/>
      <c r="B41" s="12"/>
      <c r="C41" s="73"/>
      <c r="D41" s="80"/>
      <c r="E41" s="80"/>
      <c r="F41" s="80"/>
      <c r="G41" s="81"/>
      <c r="H41" s="79"/>
      <c r="I41" s="56"/>
      <c r="J41" s="138"/>
      <c r="K41" s="114"/>
      <c r="L41" s="114"/>
      <c r="M41" s="114"/>
      <c r="N41" s="114"/>
      <c r="O41" s="82"/>
      <c r="P41" s="84"/>
      <c r="Q41" s="115"/>
      <c r="R41" s="117"/>
      <c r="S41" s="117"/>
      <c r="T41" s="117"/>
      <c r="U41" s="117"/>
      <c r="V41" s="117"/>
      <c r="W41" s="118"/>
      <c r="X41" s="177"/>
    </row>
    <row r="42" spans="1:24" ht="19.5" customHeight="1">
      <c r="A42" s="161" t="s">
        <v>17</v>
      </c>
      <c r="B42" s="12"/>
      <c r="C42" s="73"/>
      <c r="D42" s="80"/>
      <c r="E42" s="80"/>
      <c r="F42" s="80"/>
      <c r="G42" s="81"/>
      <c r="H42" s="79"/>
      <c r="I42" s="56"/>
      <c r="J42" s="138"/>
      <c r="K42" s="114"/>
      <c r="L42" s="114"/>
      <c r="M42" s="114"/>
      <c r="N42" s="114"/>
      <c r="O42" s="82"/>
      <c r="P42" s="84"/>
      <c r="Q42" s="115"/>
      <c r="R42" s="117"/>
      <c r="S42" s="117"/>
      <c r="T42" s="117"/>
      <c r="U42" s="117"/>
      <c r="V42" s="117"/>
      <c r="W42" s="118"/>
      <c r="X42" s="176" t="s">
        <v>17</v>
      </c>
    </row>
    <row r="43" spans="1:24" ht="19.5" customHeight="1">
      <c r="A43" s="161"/>
      <c r="B43" s="12"/>
      <c r="C43" s="73"/>
      <c r="D43" s="80"/>
      <c r="E43" s="80"/>
      <c r="F43" s="80"/>
      <c r="G43" s="81"/>
      <c r="H43" s="79"/>
      <c r="I43" s="56"/>
      <c r="J43" s="138"/>
      <c r="K43" s="114"/>
      <c r="L43" s="114"/>
      <c r="M43" s="114"/>
      <c r="N43" s="114"/>
      <c r="O43" s="82"/>
      <c r="P43" s="84"/>
      <c r="Q43" s="115"/>
      <c r="R43" s="124"/>
      <c r="S43" s="124"/>
      <c r="T43" s="125"/>
      <c r="U43" s="126"/>
      <c r="V43" s="125"/>
      <c r="W43" s="127"/>
      <c r="X43" s="176"/>
    </row>
    <row r="44" spans="1:24" ht="19.5" customHeight="1">
      <c r="A44" s="161"/>
      <c r="B44" s="12"/>
      <c r="C44" s="73"/>
      <c r="D44" s="80"/>
      <c r="E44" s="80"/>
      <c r="F44" s="80"/>
      <c r="G44" s="81"/>
      <c r="H44" s="79"/>
      <c r="I44" s="56"/>
      <c r="J44" s="138"/>
      <c r="K44" s="114"/>
      <c r="L44" s="114"/>
      <c r="M44" s="114"/>
      <c r="N44" s="114"/>
      <c r="O44" s="82"/>
      <c r="P44" s="84"/>
      <c r="Q44" s="115"/>
      <c r="R44" s="117"/>
      <c r="S44" s="117"/>
      <c r="T44" s="126"/>
      <c r="U44" s="126"/>
      <c r="V44" s="126"/>
      <c r="W44" s="127"/>
      <c r="X44" s="176"/>
    </row>
    <row r="45" spans="1:24" ht="19.5" customHeight="1">
      <c r="A45" s="161"/>
      <c r="B45" s="12"/>
      <c r="C45" s="73"/>
      <c r="D45" s="80"/>
      <c r="E45" s="80"/>
      <c r="F45" s="80"/>
      <c r="G45" s="81"/>
      <c r="H45" s="79"/>
      <c r="I45" s="56"/>
      <c r="J45" s="138"/>
      <c r="K45" s="114"/>
      <c r="L45" s="114"/>
      <c r="M45" s="114"/>
      <c r="N45" s="114"/>
      <c r="O45" s="82"/>
      <c r="P45" s="84"/>
      <c r="Q45" s="115"/>
      <c r="R45" s="117"/>
      <c r="S45" s="117"/>
      <c r="T45" s="126"/>
      <c r="U45" s="126"/>
      <c r="V45" s="126"/>
      <c r="W45" s="127"/>
      <c r="X45" s="176"/>
    </row>
    <row r="46" spans="1:24" ht="19.5" customHeight="1">
      <c r="A46" s="161"/>
      <c r="B46" s="12"/>
      <c r="C46" s="73"/>
      <c r="D46" s="80"/>
      <c r="E46" s="80"/>
      <c r="F46" s="80"/>
      <c r="G46" s="81"/>
      <c r="H46" s="79"/>
      <c r="I46" s="56"/>
      <c r="J46" s="138"/>
      <c r="K46" s="114"/>
      <c r="L46" s="114"/>
      <c r="M46" s="114"/>
      <c r="N46" s="114"/>
      <c r="O46" s="82"/>
      <c r="P46" s="84"/>
      <c r="Q46" s="115"/>
      <c r="R46" s="117"/>
      <c r="S46" s="117"/>
      <c r="T46" s="126"/>
      <c r="U46" s="126"/>
      <c r="V46" s="126"/>
      <c r="W46" s="127"/>
      <c r="X46" s="176"/>
    </row>
    <row r="47" spans="1:24" ht="19.5" customHeight="1">
      <c r="A47" s="161"/>
      <c r="B47" s="12"/>
      <c r="C47" s="73"/>
      <c r="D47" s="80"/>
      <c r="E47" s="80"/>
      <c r="F47" s="80"/>
      <c r="G47" s="81"/>
      <c r="H47" s="79"/>
      <c r="I47" s="56"/>
      <c r="J47" s="138"/>
      <c r="K47" s="114"/>
      <c r="L47" s="114"/>
      <c r="M47" s="114"/>
      <c r="N47" s="114"/>
      <c r="O47" s="82"/>
      <c r="P47" s="84"/>
      <c r="Q47" s="115"/>
      <c r="R47" s="117"/>
      <c r="S47" s="117"/>
      <c r="T47" s="124"/>
      <c r="U47" s="124"/>
      <c r="V47" s="124"/>
      <c r="W47" s="128"/>
      <c r="X47" s="176"/>
    </row>
    <row r="48" spans="1:24" ht="19.5" customHeight="1">
      <c r="A48" s="161"/>
      <c r="B48" s="12"/>
      <c r="C48" s="73"/>
      <c r="D48" s="80"/>
      <c r="E48" s="80"/>
      <c r="F48" s="80"/>
      <c r="G48" s="81"/>
      <c r="H48" s="79"/>
      <c r="I48" s="56"/>
      <c r="J48" s="138"/>
      <c r="K48" s="114"/>
      <c r="L48" s="114"/>
      <c r="M48" s="114"/>
      <c r="N48" s="114"/>
      <c r="O48" s="82"/>
      <c r="P48" s="84"/>
      <c r="Q48" s="115"/>
      <c r="R48" s="13"/>
      <c r="S48" s="13"/>
      <c r="T48" s="252"/>
      <c r="U48" s="252"/>
      <c r="V48" s="252"/>
      <c r="W48" s="253"/>
      <c r="X48" s="176"/>
    </row>
    <row r="49" spans="1:24" ht="19.5" customHeight="1">
      <c r="A49" s="161"/>
      <c r="B49" s="12"/>
      <c r="C49" s="73"/>
      <c r="D49" s="80"/>
      <c r="E49" s="80"/>
      <c r="F49" s="80"/>
      <c r="G49" s="81"/>
      <c r="H49" s="79"/>
      <c r="I49" s="56"/>
      <c r="J49" s="138"/>
      <c r="K49" s="114"/>
      <c r="L49" s="114"/>
      <c r="M49" s="114"/>
      <c r="N49" s="114"/>
      <c r="O49" s="82"/>
      <c r="P49" s="84"/>
      <c r="Q49" s="115"/>
      <c r="R49" s="13"/>
      <c r="S49" s="13"/>
      <c r="T49" s="252"/>
      <c r="U49" s="252"/>
      <c r="V49" s="252"/>
      <c r="W49" s="253"/>
      <c r="X49" s="176"/>
    </row>
    <row r="50" spans="1:24" ht="19.5" customHeight="1">
      <c r="A50" s="161"/>
      <c r="B50" s="12"/>
      <c r="C50" s="9"/>
      <c r="D50" s="56"/>
      <c r="E50" s="83"/>
      <c r="F50" s="83"/>
      <c r="G50" s="81"/>
      <c r="H50" s="114"/>
      <c r="I50" s="56"/>
      <c r="J50" s="138"/>
      <c r="K50" s="114"/>
      <c r="L50" s="114"/>
      <c r="M50" s="114"/>
      <c r="N50" s="114"/>
      <c r="O50" s="114"/>
      <c r="P50" s="4"/>
      <c r="Q50" s="115"/>
      <c r="R50" s="13"/>
      <c r="S50" s="13"/>
      <c r="T50" s="252"/>
      <c r="U50" s="252"/>
      <c r="V50" s="252"/>
      <c r="W50" s="253"/>
      <c r="X50" s="176"/>
    </row>
    <row r="51" spans="1:24" ht="19.5" customHeight="1" thickBot="1">
      <c r="A51" s="161"/>
      <c r="B51" s="12"/>
      <c r="C51" s="9"/>
      <c r="D51" s="56"/>
      <c r="E51" s="83"/>
      <c r="F51" s="83"/>
      <c r="G51" s="81"/>
      <c r="H51" s="114"/>
      <c r="I51" s="56"/>
      <c r="J51" s="138"/>
      <c r="K51" s="114"/>
      <c r="L51" s="114"/>
      <c r="M51" s="114"/>
      <c r="N51" s="114"/>
      <c r="O51" s="114"/>
      <c r="P51" s="4"/>
      <c r="Q51" s="115"/>
      <c r="R51" s="13"/>
      <c r="S51" s="13"/>
      <c r="T51" s="252"/>
      <c r="U51" s="252"/>
      <c r="V51" s="252"/>
      <c r="W51" s="253"/>
      <c r="X51" s="176"/>
    </row>
    <row r="52" spans="1:24" ht="19.5" customHeight="1">
      <c r="A52" s="161"/>
      <c r="B52" s="12"/>
      <c r="C52" s="9"/>
      <c r="D52" s="56"/>
      <c r="E52" s="83"/>
      <c r="F52" s="83"/>
      <c r="G52" s="81"/>
      <c r="H52" s="114"/>
      <c r="I52" s="56"/>
      <c r="J52" s="138"/>
      <c r="K52" s="114"/>
      <c r="L52" s="114"/>
      <c r="M52" s="114"/>
      <c r="N52" s="114"/>
      <c r="O52" s="114"/>
      <c r="P52" s="4"/>
      <c r="Q52" s="115"/>
      <c r="R52" s="13"/>
      <c r="S52" s="13"/>
      <c r="T52" s="8" t="s">
        <v>8</v>
      </c>
      <c r="U52" s="172" t="s">
        <v>6</v>
      </c>
      <c r="V52" s="172"/>
      <c r="W52" s="5" t="s">
        <v>7</v>
      </c>
      <c r="X52" s="176"/>
    </row>
    <row r="53" spans="1:24" ht="19.5" customHeight="1">
      <c r="A53" s="161"/>
      <c r="B53" s="12"/>
      <c r="C53" s="9"/>
      <c r="D53" s="56"/>
      <c r="E53" s="83"/>
      <c r="F53" s="83"/>
      <c r="G53" s="81"/>
      <c r="H53" s="114"/>
      <c r="I53" s="56"/>
      <c r="J53" s="138"/>
      <c r="K53" s="114"/>
      <c r="L53" s="114"/>
      <c r="M53" s="114"/>
      <c r="N53" s="114"/>
      <c r="O53" s="114"/>
      <c r="P53" s="4"/>
      <c r="Q53" s="115"/>
      <c r="R53" s="13"/>
      <c r="S53" s="13"/>
      <c r="T53" s="254" t="s">
        <v>9</v>
      </c>
      <c r="U53" s="228" t="s">
        <v>41</v>
      </c>
      <c r="V53" s="229"/>
      <c r="W53" s="231" t="s">
        <v>10</v>
      </c>
      <c r="X53" s="176"/>
    </row>
    <row r="54" spans="1:24" ht="19.5" customHeight="1" thickBot="1">
      <c r="A54" s="161"/>
      <c r="B54" s="12"/>
      <c r="C54" s="129"/>
      <c r="D54" s="57"/>
      <c r="E54" s="85"/>
      <c r="F54" s="85"/>
      <c r="G54" s="86"/>
      <c r="H54" s="121"/>
      <c r="I54" s="57"/>
      <c r="J54" s="139"/>
      <c r="K54" s="121"/>
      <c r="L54" s="121"/>
      <c r="M54" s="121"/>
      <c r="N54" s="121"/>
      <c r="O54" s="121"/>
      <c r="P54" s="122"/>
      <c r="Q54" s="119"/>
      <c r="R54" s="13"/>
      <c r="S54" s="13"/>
      <c r="T54" s="197"/>
      <c r="U54" s="230"/>
      <c r="V54" s="227"/>
      <c r="W54" s="199"/>
      <c r="X54" s="176"/>
    </row>
    <row r="55" spans="1:24" ht="19.5" customHeight="1" thickBot="1">
      <c r="A55" s="112"/>
      <c r="B55" s="15"/>
      <c r="C55" s="38"/>
      <c r="D55" s="31"/>
      <c r="E55" s="30"/>
      <c r="F55" s="30"/>
      <c r="G55" s="77"/>
      <c r="H55" s="38"/>
      <c r="I55" s="31"/>
      <c r="J55" s="140"/>
      <c r="K55" s="38"/>
      <c r="L55" s="38"/>
      <c r="M55" s="38"/>
      <c r="N55" s="38"/>
      <c r="O55" s="38"/>
      <c r="P55" s="38"/>
      <c r="Q55" s="69"/>
      <c r="R55" s="16"/>
      <c r="S55" s="16"/>
      <c r="T55" s="255" t="s">
        <v>11</v>
      </c>
      <c r="U55" s="233"/>
      <c r="V55" s="233" t="s">
        <v>12</v>
      </c>
      <c r="W55" s="234"/>
      <c r="X55" s="116"/>
    </row>
    <row r="56" spans="1:24" s="18" customFormat="1" ht="19.5" customHeight="1">
      <c r="A56" s="120"/>
      <c r="B56" s="256">
        <v>4</v>
      </c>
      <c r="C56" s="257"/>
      <c r="D56" s="257"/>
      <c r="E56" s="257"/>
      <c r="F56" s="257"/>
      <c r="G56" s="257"/>
      <c r="H56" s="258"/>
      <c r="I56" s="259">
        <v>3</v>
      </c>
      <c r="J56" s="259"/>
      <c r="K56" s="227"/>
      <c r="L56" s="224">
        <v>2</v>
      </c>
      <c r="M56" s="225"/>
      <c r="N56" s="225"/>
      <c r="O56" s="225"/>
      <c r="P56" s="225"/>
      <c r="Q56" s="225"/>
      <c r="R56" s="224">
        <v>1</v>
      </c>
      <c r="S56" s="225"/>
      <c r="T56" s="225"/>
      <c r="U56" s="225"/>
      <c r="V56" s="225"/>
      <c r="W56" s="225"/>
      <c r="X56" s="21"/>
    </row>
  </sheetData>
  <sheetProtection/>
  <mergeCells count="34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A16:A28"/>
    <mergeCell ref="X16:X28"/>
    <mergeCell ref="A29:A41"/>
    <mergeCell ref="X29:X41"/>
    <mergeCell ref="A42:A54"/>
    <mergeCell ref="X42:X54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Vanasse</dc:creator>
  <cp:keywords/>
  <dc:description/>
  <cp:lastModifiedBy>neil</cp:lastModifiedBy>
  <cp:lastPrinted>2011-09-12T23:33:55Z</cp:lastPrinted>
  <dcterms:created xsi:type="dcterms:W3CDTF">2011-09-12T21:23:03Z</dcterms:created>
  <dcterms:modified xsi:type="dcterms:W3CDTF">2015-01-16T13:53:27Z</dcterms:modified>
  <cp:category/>
  <cp:version/>
  <cp:contentType/>
  <cp:contentStatus/>
</cp:coreProperties>
</file>