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900" windowHeight="11130" tabRatio="795" activeTab="9"/>
  </bookViews>
  <sheets>
    <sheet name="NOTES-A" sheetId="1" r:id="rId1"/>
    <sheet name=".500-13" sheetId="2" r:id="rId2"/>
    <sheet name=".375-16" sheetId="3" r:id="rId3"/>
    <sheet name=".3125-18" sheetId="4" r:id="rId4"/>
    <sheet name=".250-20" sheetId="5" r:id="rId5"/>
    <sheet name="10-24" sheetId="6" r:id="rId6"/>
    <sheet name="8-32" sheetId="7" r:id="rId7"/>
    <sheet name="6-32" sheetId="8" r:id="rId8"/>
    <sheet name="4-40" sheetId="9" r:id="rId9"/>
    <sheet name="2-56" sheetId="10" r:id="rId10"/>
  </sheets>
  <definedNames/>
  <calcPr fullCalcOnLoad="1"/>
</workbook>
</file>

<file path=xl/sharedStrings.xml><?xml version="1.0" encoding="utf-8"?>
<sst xmlns="http://schemas.openxmlformats.org/spreadsheetml/2006/main" count="552" uniqueCount="48">
  <si>
    <t>PART NUMBER</t>
  </si>
  <si>
    <t>DESCRIPTION</t>
  </si>
  <si>
    <t>ZONE</t>
  </si>
  <si>
    <t>APPROVALS</t>
  </si>
  <si>
    <t>DRAFTER:</t>
  </si>
  <si>
    <t>ENGINEER:</t>
  </si>
  <si>
    <t>DRAWING NUMBER</t>
  </si>
  <si>
    <t>REV:</t>
  </si>
  <si>
    <t>SIZE:</t>
  </si>
  <si>
    <t>B</t>
  </si>
  <si>
    <t>-</t>
  </si>
  <si>
    <t>SCALE:</t>
  </si>
  <si>
    <t>SHEET ? OF ?</t>
  </si>
  <si>
    <t>REV LEVEL</t>
  </si>
  <si>
    <t>ASSOCIATED PART NUMBER</t>
  </si>
  <si>
    <t>RELEASE DESCRIPTION</t>
  </si>
  <si>
    <t>DATE</t>
  </si>
  <si>
    <t>A</t>
  </si>
  <si>
    <t>C</t>
  </si>
  <si>
    <t>D</t>
  </si>
  <si>
    <t>NOTES:</t>
  </si>
  <si>
    <t>.</t>
  </si>
  <si>
    <t>THIS DRAWING USED FOR SPECIFICATION OF STANDARD HARDWARE</t>
  </si>
  <si>
    <t>REFER TO APPROPRIATE MIL-STANDARD OR MANUFACTURERS DOCUMENTATION FOR COMPLETE SPECIFICATION</t>
  </si>
  <si>
    <t>2-56</t>
  </si>
  <si>
    <t>4-40</t>
  </si>
  <si>
    <t>6-32</t>
  </si>
  <si>
    <t>8-32</t>
  </si>
  <si>
    <t>SCALE: N/A</t>
  </si>
  <si>
    <t>N. VANASSE</t>
  </si>
  <si>
    <t>THREAD SIZE</t>
  </si>
  <si>
    <t>SPEC</t>
  </si>
  <si>
    <t>BODY D MAX</t>
  </si>
  <si>
    <t>HEAD D MAX</t>
  </si>
  <si>
    <t>L (SEE SPEC FOR TOL)</t>
  </si>
  <si>
    <t>TRUE FOCUS ENGINEERING</t>
  </si>
  <si>
    <t>10-24</t>
  </si>
  <si>
    <t>.3125-18</t>
  </si>
  <si>
    <t>.375-16</t>
  </si>
  <si>
    <t>PART NUMBER (CONCATINATED)</t>
  </si>
  <si>
    <t>DASH</t>
  </si>
  <si>
    <t>#</t>
  </si>
  <si>
    <t>.250-20</t>
  </si>
  <si>
    <t>REFER TO MIL-STANDARD FOR UNDERCUT HEADS</t>
  </si>
  <si>
    <t>MS5021</t>
  </si>
  <si>
    <t>SETSCREW, HEX-SOCKET 300 SERIES SS, UNC-3A</t>
  </si>
  <si>
    <t>MS51021</t>
  </si>
  <si>
    <t>.500-13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</si>
</sst>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38" fillId="0" borderId="4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51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5" fontId="0" fillId="0" borderId="51" xfId="0" applyNumberFormat="1" applyBorder="1" applyAlignment="1">
      <alignment horizontal="center" wrapText="1"/>
    </xf>
    <xf numFmtId="165" fontId="0" fillId="0" borderId="24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9">
      <selection activeCell="T48" sqref="T48:W5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4" width="5.7109375" style="48" customWidth="1"/>
    <col min="5" max="5" width="20.7109375" style="31" customWidth="1"/>
    <col min="6" max="6" width="7.7109375" style="33" customWidth="1"/>
    <col min="7" max="7" width="30.7109375" style="0" customWidth="1"/>
    <col min="8" max="8" width="10.7109375" style="0" customWidth="1"/>
    <col min="9" max="10" width="20.7109375" style="0" customWidth="1"/>
    <col min="11" max="11" width="20.7109375" style="48" customWidth="1"/>
    <col min="12" max="13" width="6.7109375" style="48" customWidth="1"/>
    <col min="14" max="14" width="4.7109375" style="0" customWidth="1"/>
    <col min="15" max="15" width="8.7109375" style="0" customWidth="1"/>
    <col min="16" max="16" width="16.7109375" style="0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45"/>
      <c r="B1" s="135">
        <v>4</v>
      </c>
      <c r="C1" s="136"/>
      <c r="D1" s="136"/>
      <c r="E1" s="136"/>
      <c r="F1" s="136"/>
      <c r="G1" s="137"/>
      <c r="H1" s="44"/>
      <c r="I1" s="136">
        <v>3</v>
      </c>
      <c r="J1" s="136"/>
      <c r="K1" s="137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>
      <c r="A2" s="46"/>
      <c r="B2" s="8"/>
      <c r="C2" s="35"/>
      <c r="D2" s="35"/>
      <c r="E2" s="26"/>
      <c r="F2" s="27"/>
      <c r="G2" s="9"/>
      <c r="H2" s="9"/>
      <c r="I2" s="9"/>
      <c r="J2" s="9"/>
      <c r="K2" s="35"/>
      <c r="L2" s="35"/>
      <c r="M2" s="35"/>
      <c r="N2" s="9"/>
      <c r="O2" s="140" t="s">
        <v>13</v>
      </c>
      <c r="P2" s="142" t="s">
        <v>14</v>
      </c>
      <c r="Q2" s="142"/>
      <c r="R2" s="144" t="s">
        <v>2</v>
      </c>
      <c r="S2" s="144" t="s">
        <v>15</v>
      </c>
      <c r="T2" s="144"/>
      <c r="U2" s="144"/>
      <c r="V2" s="144" t="s">
        <v>16</v>
      </c>
      <c r="W2" s="146"/>
      <c r="X2" s="41"/>
      <c r="Z2" s="23"/>
      <c r="AA2" s="24"/>
      <c r="AB2" s="25"/>
      <c r="AC2" s="11"/>
    </row>
    <row r="3" spans="1:29" ht="19.5" customHeight="1">
      <c r="A3" s="133" t="s">
        <v>19</v>
      </c>
      <c r="B3" s="10"/>
      <c r="C3" s="47" t="s">
        <v>20</v>
      </c>
      <c r="D3" s="47"/>
      <c r="E3" s="56"/>
      <c r="F3" s="47"/>
      <c r="G3" s="47"/>
      <c r="H3" s="47"/>
      <c r="I3" s="47"/>
      <c r="J3" s="47"/>
      <c r="K3" s="47"/>
      <c r="L3" s="58"/>
      <c r="M3" s="58"/>
      <c r="N3" s="11"/>
      <c r="O3" s="141"/>
      <c r="P3" s="143"/>
      <c r="Q3" s="143"/>
      <c r="R3" s="145"/>
      <c r="S3" s="145"/>
      <c r="T3" s="145"/>
      <c r="U3" s="145"/>
      <c r="V3" s="145"/>
      <c r="W3" s="147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1"/>
      <c r="O4" s="2"/>
      <c r="P4" s="150"/>
      <c r="Q4" s="150"/>
      <c r="R4" s="1"/>
      <c r="S4" s="150"/>
      <c r="T4" s="150"/>
      <c r="U4" s="150"/>
      <c r="V4" s="151"/>
      <c r="W4" s="152"/>
      <c r="X4" s="148"/>
    </row>
    <row r="5" spans="1:24" ht="19.5" customHeight="1">
      <c r="A5" s="133"/>
      <c r="B5" s="10"/>
      <c r="C5" s="22">
        <v>1</v>
      </c>
      <c r="D5" s="47" t="s">
        <v>21</v>
      </c>
      <c r="E5" s="56" t="s">
        <v>22</v>
      </c>
      <c r="F5" s="56"/>
      <c r="G5" s="47"/>
      <c r="H5" s="57"/>
      <c r="I5" s="47"/>
      <c r="J5" s="47"/>
      <c r="K5" s="47"/>
      <c r="L5" s="47"/>
      <c r="M5" s="47"/>
      <c r="N5" s="11"/>
      <c r="O5" s="2"/>
      <c r="P5" s="150"/>
      <c r="Q5" s="150"/>
      <c r="R5" s="1"/>
      <c r="S5" s="150"/>
      <c r="T5" s="150"/>
      <c r="U5" s="150"/>
      <c r="V5" s="151"/>
      <c r="W5" s="152"/>
      <c r="X5" s="148"/>
    </row>
    <row r="6" spans="1:24" ht="19.5" customHeight="1">
      <c r="A6" s="133"/>
      <c r="B6" s="10"/>
      <c r="C6" s="22">
        <f>C5+1</f>
        <v>2</v>
      </c>
      <c r="D6" s="47" t="s">
        <v>21</v>
      </c>
      <c r="E6" s="56" t="s">
        <v>23</v>
      </c>
      <c r="F6" s="56"/>
      <c r="G6" s="47"/>
      <c r="H6" s="57"/>
      <c r="I6" s="47"/>
      <c r="J6" s="47"/>
      <c r="K6" s="47"/>
      <c r="L6" s="47"/>
      <c r="M6" s="47"/>
      <c r="N6" s="11"/>
      <c r="O6" s="2"/>
      <c r="P6" s="150"/>
      <c r="Q6" s="150"/>
      <c r="R6" s="1"/>
      <c r="S6" s="150"/>
      <c r="T6" s="150"/>
      <c r="U6" s="150"/>
      <c r="V6" s="151"/>
      <c r="W6" s="152"/>
      <c r="X6" s="148"/>
    </row>
    <row r="7" spans="1:24" ht="19.5" customHeight="1">
      <c r="A7" s="133"/>
      <c r="B7" s="10"/>
      <c r="C7" s="22">
        <f aca="true" t="shared" si="0" ref="C7:C54">C6+1</f>
        <v>3</v>
      </c>
      <c r="D7" s="47" t="s">
        <v>21</v>
      </c>
      <c r="E7" s="56" t="s">
        <v>43</v>
      </c>
      <c r="F7" s="56"/>
      <c r="G7" s="47"/>
      <c r="H7" s="57"/>
      <c r="I7" s="47"/>
      <c r="J7" s="47"/>
      <c r="K7" s="47"/>
      <c r="L7" s="47"/>
      <c r="M7" s="47"/>
      <c r="N7" s="11"/>
      <c r="O7" s="2"/>
      <c r="P7" s="150"/>
      <c r="Q7" s="150"/>
      <c r="R7" s="1"/>
      <c r="S7" s="150"/>
      <c r="T7" s="150"/>
      <c r="U7" s="150"/>
      <c r="V7" s="151"/>
      <c r="W7" s="152"/>
      <c r="X7" s="148"/>
    </row>
    <row r="8" spans="1:24" ht="19.5" customHeight="1">
      <c r="A8" s="133"/>
      <c r="B8" s="10"/>
      <c r="C8" s="22">
        <f t="shared" si="0"/>
        <v>4</v>
      </c>
      <c r="D8" s="47" t="s">
        <v>21</v>
      </c>
      <c r="E8" s="56"/>
      <c r="F8" s="56"/>
      <c r="G8" s="47"/>
      <c r="H8" s="57"/>
      <c r="I8" s="47"/>
      <c r="J8" s="47"/>
      <c r="K8" s="47"/>
      <c r="L8" s="47"/>
      <c r="M8" s="47"/>
      <c r="N8" s="11"/>
      <c r="O8" s="2"/>
      <c r="P8" s="150"/>
      <c r="Q8" s="150"/>
      <c r="R8" s="1"/>
      <c r="S8" s="150"/>
      <c r="T8" s="150"/>
      <c r="U8" s="150"/>
      <c r="V8" s="151"/>
      <c r="W8" s="152"/>
      <c r="X8" s="148"/>
    </row>
    <row r="9" spans="1:24" ht="19.5" customHeight="1">
      <c r="A9" s="133"/>
      <c r="B9" s="10"/>
      <c r="C9" s="22">
        <f t="shared" si="0"/>
        <v>5</v>
      </c>
      <c r="D9" s="47" t="s">
        <v>21</v>
      </c>
      <c r="E9" s="56"/>
      <c r="F9" s="56"/>
      <c r="G9" s="47"/>
      <c r="H9" s="57"/>
      <c r="I9" s="47"/>
      <c r="J9" s="47"/>
      <c r="K9" s="47"/>
      <c r="L9" s="47"/>
      <c r="M9" s="47"/>
      <c r="N9" s="11"/>
      <c r="O9" s="2"/>
      <c r="P9" s="150"/>
      <c r="Q9" s="150"/>
      <c r="R9" s="1"/>
      <c r="S9" s="150"/>
      <c r="T9" s="150"/>
      <c r="U9" s="150"/>
      <c r="V9" s="151"/>
      <c r="W9" s="152"/>
      <c r="X9" s="148"/>
    </row>
    <row r="10" spans="1:24" ht="19.5" customHeight="1">
      <c r="A10" s="133"/>
      <c r="B10" s="10"/>
      <c r="C10" s="22">
        <f t="shared" si="0"/>
        <v>6</v>
      </c>
      <c r="D10" s="47" t="s">
        <v>21</v>
      </c>
      <c r="E10" s="56"/>
      <c r="F10" s="56"/>
      <c r="G10" s="47"/>
      <c r="H10" s="57"/>
      <c r="I10" s="47"/>
      <c r="J10" s="47"/>
      <c r="K10" s="47"/>
      <c r="L10" s="47"/>
      <c r="M10" s="47"/>
      <c r="N10" s="11"/>
      <c r="O10" s="2"/>
      <c r="P10" s="150"/>
      <c r="Q10" s="150"/>
      <c r="R10" s="1"/>
      <c r="S10" s="150"/>
      <c r="T10" s="150"/>
      <c r="U10" s="150"/>
      <c r="V10" s="151"/>
      <c r="W10" s="152"/>
      <c r="X10" s="148"/>
    </row>
    <row r="11" spans="1:24" ht="19.5" customHeight="1">
      <c r="A11" s="133"/>
      <c r="B11" s="10"/>
      <c r="C11" s="22">
        <f t="shared" si="0"/>
        <v>7</v>
      </c>
      <c r="D11" s="47" t="s">
        <v>21</v>
      </c>
      <c r="E11" s="56"/>
      <c r="F11" s="56"/>
      <c r="G11" s="47"/>
      <c r="H11" s="57"/>
      <c r="I11" s="47"/>
      <c r="J11" s="47"/>
      <c r="K11" s="47"/>
      <c r="L11" s="47"/>
      <c r="M11" s="47"/>
      <c r="N11" s="11"/>
      <c r="O11" s="2"/>
      <c r="P11" s="150"/>
      <c r="Q11" s="150"/>
      <c r="R11" s="1"/>
      <c r="S11" s="150"/>
      <c r="T11" s="150"/>
      <c r="U11" s="150"/>
      <c r="V11" s="151"/>
      <c r="W11" s="152"/>
      <c r="X11" s="148"/>
    </row>
    <row r="12" spans="1:24" ht="19.5" customHeight="1">
      <c r="A12" s="133"/>
      <c r="B12" s="10"/>
      <c r="C12" s="22">
        <f t="shared" si="0"/>
        <v>8</v>
      </c>
      <c r="D12" s="47" t="s">
        <v>21</v>
      </c>
      <c r="E12" s="56"/>
      <c r="F12" s="56"/>
      <c r="G12" s="47"/>
      <c r="H12" s="57"/>
      <c r="I12" s="47"/>
      <c r="J12" s="47"/>
      <c r="K12" s="47"/>
      <c r="L12" s="47"/>
      <c r="M12" s="47"/>
      <c r="N12" s="11"/>
      <c r="O12" s="2"/>
      <c r="P12" s="150"/>
      <c r="Q12" s="150"/>
      <c r="R12" s="1"/>
      <c r="S12" s="150"/>
      <c r="T12" s="150"/>
      <c r="U12" s="150"/>
      <c r="V12" s="151"/>
      <c r="W12" s="152"/>
      <c r="X12" s="148"/>
    </row>
    <row r="13" spans="1:24" ht="19.5" customHeight="1">
      <c r="A13" s="133"/>
      <c r="B13" s="10"/>
      <c r="C13" s="22">
        <f t="shared" si="0"/>
        <v>9</v>
      </c>
      <c r="D13" s="47" t="s">
        <v>21</v>
      </c>
      <c r="E13" s="56"/>
      <c r="F13" s="56"/>
      <c r="G13" s="47"/>
      <c r="H13" s="57"/>
      <c r="I13" s="47"/>
      <c r="J13" s="47"/>
      <c r="K13" s="47"/>
      <c r="L13" s="47"/>
      <c r="M13" s="47"/>
      <c r="N13" s="11"/>
      <c r="O13" s="2"/>
      <c r="P13" s="150"/>
      <c r="Q13" s="150"/>
      <c r="R13" s="1"/>
      <c r="S13" s="150"/>
      <c r="T13" s="150"/>
      <c r="U13" s="150"/>
      <c r="V13" s="151"/>
      <c r="W13" s="152"/>
      <c r="X13" s="148"/>
    </row>
    <row r="14" spans="1:24" ht="19.5" customHeight="1">
      <c r="A14" s="133"/>
      <c r="B14" s="10"/>
      <c r="C14" s="22">
        <f t="shared" si="0"/>
        <v>10</v>
      </c>
      <c r="D14" s="47" t="s">
        <v>21</v>
      </c>
      <c r="E14" s="56"/>
      <c r="F14" s="56"/>
      <c r="G14" s="47"/>
      <c r="H14" s="57"/>
      <c r="I14" s="47"/>
      <c r="J14" s="47"/>
      <c r="K14" s="47"/>
      <c r="L14" s="47"/>
      <c r="M14" s="47"/>
      <c r="N14" s="11"/>
      <c r="O14" s="2"/>
      <c r="P14" s="150"/>
      <c r="Q14" s="150"/>
      <c r="R14" s="1"/>
      <c r="S14" s="150"/>
      <c r="T14" s="150"/>
      <c r="U14" s="150"/>
      <c r="V14" s="151"/>
      <c r="W14" s="152"/>
      <c r="X14" s="148"/>
    </row>
    <row r="15" spans="1:24" ht="19.5" customHeight="1">
      <c r="A15" s="134"/>
      <c r="B15" s="10"/>
      <c r="C15" s="22">
        <f t="shared" si="0"/>
        <v>11</v>
      </c>
      <c r="D15" s="47" t="s">
        <v>21</v>
      </c>
      <c r="E15" s="56"/>
      <c r="F15" s="56"/>
      <c r="G15" s="47"/>
      <c r="H15" s="57"/>
      <c r="I15" s="47"/>
      <c r="J15" s="47"/>
      <c r="K15" s="47"/>
      <c r="L15" s="47"/>
      <c r="M15" s="47"/>
      <c r="N15" s="11"/>
      <c r="O15" s="2"/>
      <c r="P15" s="150"/>
      <c r="Q15" s="150"/>
      <c r="R15" s="1"/>
      <c r="S15" s="150"/>
      <c r="T15" s="150"/>
      <c r="U15" s="150"/>
      <c r="V15" s="151"/>
      <c r="W15" s="152"/>
      <c r="X15" s="149"/>
    </row>
    <row r="16" spans="1:24" ht="19.5" customHeight="1">
      <c r="A16" s="153" t="s">
        <v>18</v>
      </c>
      <c r="B16" s="10"/>
      <c r="C16" s="22">
        <f t="shared" si="0"/>
        <v>12</v>
      </c>
      <c r="D16" s="47" t="s">
        <v>21</v>
      </c>
      <c r="E16" s="56"/>
      <c r="F16" s="56"/>
      <c r="G16" s="47"/>
      <c r="H16" s="57"/>
      <c r="I16" s="47"/>
      <c r="J16" s="47"/>
      <c r="K16" s="47"/>
      <c r="L16" s="47"/>
      <c r="M16" s="47"/>
      <c r="N16" s="11"/>
      <c r="O16" s="2"/>
      <c r="P16" s="150"/>
      <c r="Q16" s="150"/>
      <c r="R16" s="1"/>
      <c r="S16" s="150"/>
      <c r="T16" s="150"/>
      <c r="U16" s="150"/>
      <c r="V16" s="151"/>
      <c r="W16" s="152"/>
      <c r="X16" s="154" t="s">
        <v>18</v>
      </c>
    </row>
    <row r="17" spans="1:24" ht="19.5" customHeight="1">
      <c r="A17" s="133"/>
      <c r="B17" s="10"/>
      <c r="C17" s="22">
        <f t="shared" si="0"/>
        <v>13</v>
      </c>
      <c r="D17" s="47" t="s">
        <v>21</v>
      </c>
      <c r="E17" s="56"/>
      <c r="F17" s="56"/>
      <c r="G17" s="47"/>
      <c r="H17" s="57"/>
      <c r="I17" s="47"/>
      <c r="J17" s="47"/>
      <c r="K17" s="47"/>
      <c r="L17" s="47"/>
      <c r="M17" s="47"/>
      <c r="N17" s="11"/>
      <c r="O17" s="2"/>
      <c r="P17" s="150"/>
      <c r="Q17" s="150"/>
      <c r="R17" s="1"/>
      <c r="S17" s="150"/>
      <c r="T17" s="150"/>
      <c r="U17" s="150"/>
      <c r="V17" s="151"/>
      <c r="W17" s="152"/>
      <c r="X17" s="148"/>
    </row>
    <row r="18" spans="1:24" ht="19.5" customHeight="1">
      <c r="A18" s="133"/>
      <c r="B18" s="10"/>
      <c r="C18" s="22">
        <f t="shared" si="0"/>
        <v>14</v>
      </c>
      <c r="D18" s="47" t="s">
        <v>21</v>
      </c>
      <c r="E18" s="56"/>
      <c r="F18" s="56"/>
      <c r="G18" s="47"/>
      <c r="H18" s="57"/>
      <c r="I18" s="47"/>
      <c r="J18" s="47"/>
      <c r="K18" s="47"/>
      <c r="L18" s="47"/>
      <c r="M18" s="47"/>
      <c r="N18" s="11"/>
      <c r="O18" s="2"/>
      <c r="P18" s="150"/>
      <c r="Q18" s="150"/>
      <c r="R18" s="1"/>
      <c r="S18" s="150"/>
      <c r="T18" s="150"/>
      <c r="U18" s="150"/>
      <c r="V18" s="151"/>
      <c r="W18" s="152"/>
      <c r="X18" s="148"/>
    </row>
    <row r="19" spans="1:24" ht="19.5" customHeight="1">
      <c r="A19" s="133"/>
      <c r="B19" s="10"/>
      <c r="C19" s="22">
        <f t="shared" si="0"/>
        <v>15</v>
      </c>
      <c r="D19" s="47" t="s">
        <v>21</v>
      </c>
      <c r="E19" s="56"/>
      <c r="F19" s="56"/>
      <c r="G19" s="47"/>
      <c r="H19" s="57"/>
      <c r="I19" s="47"/>
      <c r="J19" s="47"/>
      <c r="K19" s="47"/>
      <c r="L19" s="47"/>
      <c r="M19" s="47"/>
      <c r="N19" s="11"/>
      <c r="O19" s="2"/>
      <c r="P19" s="150"/>
      <c r="Q19" s="150"/>
      <c r="R19" s="1"/>
      <c r="S19" s="150"/>
      <c r="T19" s="150"/>
      <c r="U19" s="150"/>
      <c r="V19" s="151"/>
      <c r="W19" s="152"/>
      <c r="X19" s="148"/>
    </row>
    <row r="20" spans="1:24" ht="19.5" customHeight="1">
      <c r="A20" s="133"/>
      <c r="B20" s="10"/>
      <c r="C20" s="22">
        <f t="shared" si="0"/>
        <v>16</v>
      </c>
      <c r="D20" s="47" t="s">
        <v>21</v>
      </c>
      <c r="E20" s="56"/>
      <c r="F20" s="56"/>
      <c r="G20" s="47"/>
      <c r="H20" s="57"/>
      <c r="I20" s="47"/>
      <c r="J20" s="47"/>
      <c r="K20" s="47"/>
      <c r="L20" s="47"/>
      <c r="M20" s="47"/>
      <c r="N20" s="11"/>
      <c r="O20" s="2"/>
      <c r="P20" s="150"/>
      <c r="Q20" s="150"/>
      <c r="R20" s="1"/>
      <c r="S20" s="150"/>
      <c r="T20" s="150"/>
      <c r="U20" s="150"/>
      <c r="V20" s="151"/>
      <c r="W20" s="152"/>
      <c r="X20" s="148"/>
    </row>
    <row r="21" spans="1:24" ht="19.5" customHeight="1">
      <c r="A21" s="133"/>
      <c r="B21" s="10"/>
      <c r="C21" s="22">
        <f t="shared" si="0"/>
        <v>17</v>
      </c>
      <c r="D21" s="47" t="s">
        <v>21</v>
      </c>
      <c r="E21" s="56"/>
      <c r="F21" s="56"/>
      <c r="G21" s="47"/>
      <c r="H21" s="57"/>
      <c r="I21" s="47"/>
      <c r="J21" s="47"/>
      <c r="K21" s="47"/>
      <c r="L21" s="47"/>
      <c r="M21" s="47"/>
      <c r="N21" s="11"/>
      <c r="O21" s="2"/>
      <c r="P21" s="150"/>
      <c r="Q21" s="150"/>
      <c r="R21" s="1"/>
      <c r="S21" s="150"/>
      <c r="T21" s="150"/>
      <c r="U21" s="150"/>
      <c r="V21" s="151"/>
      <c r="W21" s="152"/>
      <c r="X21" s="148"/>
    </row>
    <row r="22" spans="1:24" ht="19.5" customHeight="1">
      <c r="A22" s="133"/>
      <c r="B22" s="10"/>
      <c r="C22" s="22">
        <f t="shared" si="0"/>
        <v>18</v>
      </c>
      <c r="D22" s="47" t="s">
        <v>21</v>
      </c>
      <c r="E22" s="56"/>
      <c r="F22" s="56"/>
      <c r="G22" s="47"/>
      <c r="H22" s="57"/>
      <c r="I22" s="47"/>
      <c r="J22" s="47"/>
      <c r="K22" s="47"/>
      <c r="L22" s="47"/>
      <c r="M22" s="47"/>
      <c r="N22" s="11"/>
      <c r="O22" s="2"/>
      <c r="P22" s="150"/>
      <c r="Q22" s="150"/>
      <c r="R22" s="1"/>
      <c r="S22" s="150"/>
      <c r="T22" s="150"/>
      <c r="U22" s="150"/>
      <c r="V22" s="151"/>
      <c r="W22" s="152"/>
      <c r="X22" s="148"/>
    </row>
    <row r="23" spans="1:24" ht="19.5" customHeight="1" thickBot="1">
      <c r="A23" s="133"/>
      <c r="B23" s="10"/>
      <c r="C23" s="22">
        <f t="shared" si="0"/>
        <v>19</v>
      </c>
      <c r="D23" s="47" t="s">
        <v>21</v>
      </c>
      <c r="E23" s="56"/>
      <c r="F23" s="56"/>
      <c r="G23" s="47"/>
      <c r="H23" s="57"/>
      <c r="I23" s="47"/>
      <c r="J23" s="47"/>
      <c r="K23" s="47"/>
      <c r="L23" s="47"/>
      <c r="M23" s="47"/>
      <c r="N23" s="11"/>
      <c r="O23" s="5"/>
      <c r="P23" s="155"/>
      <c r="Q23" s="156"/>
      <c r="R23" s="6"/>
      <c r="S23" s="42"/>
      <c r="T23" s="20"/>
      <c r="U23" s="43"/>
      <c r="V23" s="155"/>
      <c r="W23" s="157"/>
      <c r="X23" s="148"/>
    </row>
    <row r="24" spans="1:24" ht="19.5" customHeight="1">
      <c r="A24" s="133"/>
      <c r="B24" s="10"/>
      <c r="C24" s="22">
        <f t="shared" si="0"/>
        <v>20</v>
      </c>
      <c r="D24" s="47" t="s">
        <v>21</v>
      </c>
      <c r="E24" s="56"/>
      <c r="F24" s="56"/>
      <c r="G24" s="47"/>
      <c r="H24" s="57"/>
      <c r="I24" s="47"/>
      <c r="J24" s="47"/>
      <c r="K24" s="47"/>
      <c r="L24" s="47"/>
      <c r="M24" s="47"/>
      <c r="N24" s="11"/>
      <c r="O24" s="11"/>
      <c r="P24" s="158"/>
      <c r="Q24" s="158"/>
      <c r="R24" s="11"/>
      <c r="S24" s="39"/>
      <c r="T24" s="39"/>
      <c r="U24" s="39"/>
      <c r="V24" s="39"/>
      <c r="W24" s="40"/>
      <c r="X24" s="148"/>
    </row>
    <row r="25" spans="1:24" ht="19.5" customHeight="1">
      <c r="A25" s="133"/>
      <c r="B25" s="10"/>
      <c r="C25" s="22">
        <f t="shared" si="0"/>
        <v>21</v>
      </c>
      <c r="D25" s="47" t="s">
        <v>21</v>
      </c>
      <c r="E25" s="56"/>
      <c r="F25" s="56"/>
      <c r="G25" s="47"/>
      <c r="H25" s="57"/>
      <c r="I25" s="47"/>
      <c r="J25" s="47"/>
      <c r="K25" s="47"/>
      <c r="L25" s="47"/>
      <c r="M25" s="47"/>
      <c r="N25" s="11"/>
      <c r="O25" s="11"/>
      <c r="P25" s="158"/>
      <c r="Q25" s="158"/>
      <c r="R25" s="11"/>
      <c r="S25" s="158"/>
      <c r="T25" s="158"/>
      <c r="U25" s="158"/>
      <c r="V25" s="158"/>
      <c r="W25" s="159"/>
      <c r="X25" s="148"/>
    </row>
    <row r="26" spans="1:24" ht="19.5" customHeight="1">
      <c r="A26" s="133"/>
      <c r="B26" s="10"/>
      <c r="C26" s="22">
        <f t="shared" si="0"/>
        <v>22</v>
      </c>
      <c r="D26" s="47" t="s">
        <v>21</v>
      </c>
      <c r="E26" s="56"/>
      <c r="F26" s="56"/>
      <c r="G26" s="47"/>
      <c r="H26" s="57"/>
      <c r="I26" s="47"/>
      <c r="J26" s="47"/>
      <c r="K26" s="47"/>
      <c r="L26" s="47"/>
      <c r="M26" s="47"/>
      <c r="N26" s="11"/>
      <c r="O26" s="11"/>
      <c r="P26" s="158"/>
      <c r="Q26" s="158"/>
      <c r="R26" s="11"/>
      <c r="S26" s="158"/>
      <c r="T26" s="158"/>
      <c r="U26" s="158"/>
      <c r="V26" s="158"/>
      <c r="W26" s="159"/>
      <c r="X26" s="148"/>
    </row>
    <row r="27" spans="1:24" ht="19.5" customHeight="1">
      <c r="A27" s="133"/>
      <c r="B27" s="10"/>
      <c r="C27" s="22">
        <f t="shared" si="0"/>
        <v>23</v>
      </c>
      <c r="D27" s="47" t="s">
        <v>21</v>
      </c>
      <c r="E27" s="56"/>
      <c r="F27" s="56"/>
      <c r="G27" s="47"/>
      <c r="H27" s="57"/>
      <c r="I27" s="47"/>
      <c r="J27" s="47"/>
      <c r="K27" s="47"/>
      <c r="L27" s="47"/>
      <c r="M27" s="47"/>
      <c r="N27" s="11"/>
      <c r="O27" s="11"/>
      <c r="P27" s="158"/>
      <c r="Q27" s="158"/>
      <c r="R27" s="11"/>
      <c r="S27" s="158"/>
      <c r="T27" s="158"/>
      <c r="U27" s="158"/>
      <c r="V27" s="158"/>
      <c r="W27" s="159"/>
      <c r="X27" s="148"/>
    </row>
    <row r="28" spans="1:24" ht="19.5" customHeight="1">
      <c r="A28" s="134"/>
      <c r="B28" s="10"/>
      <c r="C28" s="22">
        <f t="shared" si="0"/>
        <v>24</v>
      </c>
      <c r="D28" s="47" t="s">
        <v>21</v>
      </c>
      <c r="E28" s="56"/>
      <c r="F28" s="56"/>
      <c r="G28" s="47"/>
      <c r="H28" s="57"/>
      <c r="I28" s="47"/>
      <c r="J28" s="47"/>
      <c r="K28" s="47"/>
      <c r="L28" s="47"/>
      <c r="M28" s="47"/>
      <c r="N28" s="11"/>
      <c r="O28" s="11"/>
      <c r="P28" s="158"/>
      <c r="Q28" s="158"/>
      <c r="R28" s="11"/>
      <c r="S28" s="158"/>
      <c r="T28" s="158"/>
      <c r="U28" s="158"/>
      <c r="V28" s="158"/>
      <c r="W28" s="159"/>
      <c r="X28" s="149"/>
    </row>
    <row r="29" spans="1:24" ht="19.5" customHeight="1">
      <c r="A29" s="133" t="s">
        <v>9</v>
      </c>
      <c r="B29" s="10"/>
      <c r="C29" s="22">
        <f t="shared" si="0"/>
        <v>25</v>
      </c>
      <c r="D29" s="47" t="s">
        <v>21</v>
      </c>
      <c r="E29" s="56"/>
      <c r="F29" s="56"/>
      <c r="G29" s="47"/>
      <c r="H29" s="57"/>
      <c r="I29" s="47"/>
      <c r="J29" s="47"/>
      <c r="K29" s="47"/>
      <c r="L29" s="47"/>
      <c r="M29" s="47"/>
      <c r="N29" s="11"/>
      <c r="O29" s="11"/>
      <c r="P29" s="158"/>
      <c r="Q29" s="158"/>
      <c r="R29" s="11"/>
      <c r="S29" s="158"/>
      <c r="T29" s="158"/>
      <c r="U29" s="158"/>
      <c r="V29" s="158"/>
      <c r="W29" s="159"/>
      <c r="X29" s="148" t="s">
        <v>9</v>
      </c>
    </row>
    <row r="30" spans="1:24" ht="19.5" customHeight="1">
      <c r="A30" s="133"/>
      <c r="B30" s="10"/>
      <c r="C30" s="22">
        <f t="shared" si="0"/>
        <v>26</v>
      </c>
      <c r="D30" s="47" t="s">
        <v>21</v>
      </c>
      <c r="E30" s="56"/>
      <c r="F30" s="56"/>
      <c r="G30" s="47"/>
      <c r="H30" s="57"/>
      <c r="I30" s="47"/>
      <c r="J30" s="47"/>
      <c r="K30" s="47"/>
      <c r="L30" s="47"/>
      <c r="M30" s="47"/>
      <c r="N30" s="11"/>
      <c r="O30" s="11"/>
      <c r="P30" s="158"/>
      <c r="Q30" s="158"/>
      <c r="R30" s="11"/>
      <c r="S30" s="158"/>
      <c r="T30" s="158"/>
      <c r="U30" s="158"/>
      <c r="V30" s="158"/>
      <c r="W30" s="159"/>
      <c r="X30" s="148"/>
    </row>
    <row r="31" spans="1:24" ht="19.5" customHeight="1">
      <c r="A31" s="133"/>
      <c r="B31" s="10"/>
      <c r="C31" s="22">
        <f t="shared" si="0"/>
        <v>27</v>
      </c>
      <c r="D31" s="47" t="s">
        <v>21</v>
      </c>
      <c r="E31" s="56"/>
      <c r="F31" s="56"/>
      <c r="G31" s="47"/>
      <c r="H31" s="57"/>
      <c r="I31" s="47"/>
      <c r="J31" s="47"/>
      <c r="K31" s="47"/>
      <c r="L31" s="47"/>
      <c r="M31" s="47"/>
      <c r="N31" s="11"/>
      <c r="O31" s="11"/>
      <c r="P31" s="158"/>
      <c r="Q31" s="158"/>
      <c r="R31" s="11"/>
      <c r="S31" s="158"/>
      <c r="T31" s="158"/>
      <c r="U31" s="158"/>
      <c r="V31" s="158"/>
      <c r="W31" s="159"/>
      <c r="X31" s="148"/>
    </row>
    <row r="32" spans="1:24" ht="19.5" customHeight="1">
      <c r="A32" s="133"/>
      <c r="B32" s="10"/>
      <c r="C32" s="22">
        <f t="shared" si="0"/>
        <v>28</v>
      </c>
      <c r="D32" s="47" t="s">
        <v>21</v>
      </c>
      <c r="E32" s="56"/>
      <c r="F32" s="56"/>
      <c r="G32" s="47"/>
      <c r="H32" s="57"/>
      <c r="I32" s="47"/>
      <c r="J32" s="47"/>
      <c r="K32" s="47"/>
      <c r="L32" s="47"/>
      <c r="M32" s="47"/>
      <c r="N32" s="11"/>
      <c r="O32" s="11"/>
      <c r="P32" s="158"/>
      <c r="Q32" s="158"/>
      <c r="R32" s="11"/>
      <c r="S32" s="158"/>
      <c r="T32" s="158"/>
      <c r="U32" s="158"/>
      <c r="V32" s="158"/>
      <c r="W32" s="159"/>
      <c r="X32" s="148"/>
    </row>
    <row r="33" spans="1:24" ht="19.5" customHeight="1">
      <c r="A33" s="133"/>
      <c r="B33" s="10"/>
      <c r="C33" s="22">
        <f t="shared" si="0"/>
        <v>29</v>
      </c>
      <c r="D33" s="47" t="s">
        <v>21</v>
      </c>
      <c r="E33" s="56"/>
      <c r="F33" s="56"/>
      <c r="G33" s="47"/>
      <c r="H33" s="57"/>
      <c r="I33" s="47"/>
      <c r="J33" s="47"/>
      <c r="K33" s="47"/>
      <c r="L33" s="47"/>
      <c r="M33" s="47"/>
      <c r="N33" s="11"/>
      <c r="O33" s="11"/>
      <c r="P33" s="158"/>
      <c r="Q33" s="158"/>
      <c r="R33" s="11"/>
      <c r="S33" s="158"/>
      <c r="T33" s="158"/>
      <c r="U33" s="158"/>
      <c r="V33" s="158"/>
      <c r="W33" s="159"/>
      <c r="X33" s="148"/>
    </row>
    <row r="34" spans="1:24" ht="19.5" customHeight="1">
      <c r="A34" s="133"/>
      <c r="B34" s="10"/>
      <c r="C34" s="22">
        <f t="shared" si="0"/>
        <v>30</v>
      </c>
      <c r="D34" s="47" t="s">
        <v>21</v>
      </c>
      <c r="E34" s="56"/>
      <c r="F34" s="56"/>
      <c r="G34" s="47"/>
      <c r="H34" s="57"/>
      <c r="I34" s="47"/>
      <c r="J34" s="47"/>
      <c r="K34" s="47"/>
      <c r="L34" s="47"/>
      <c r="M34" s="47"/>
      <c r="N34" s="11"/>
      <c r="O34" s="11"/>
      <c r="P34" s="158"/>
      <c r="Q34" s="158"/>
      <c r="R34" s="11"/>
      <c r="S34" s="158"/>
      <c r="T34" s="158"/>
      <c r="U34" s="158"/>
      <c r="V34" s="158"/>
      <c r="W34" s="159"/>
      <c r="X34" s="148"/>
    </row>
    <row r="35" spans="1:24" ht="19.5" customHeight="1">
      <c r="A35" s="133"/>
      <c r="B35" s="10"/>
      <c r="C35" s="22">
        <f t="shared" si="0"/>
        <v>31</v>
      </c>
      <c r="D35" s="47" t="s">
        <v>21</v>
      </c>
      <c r="E35" s="56"/>
      <c r="F35" s="56"/>
      <c r="G35" s="47"/>
      <c r="H35" s="57"/>
      <c r="I35" s="47"/>
      <c r="J35" s="47"/>
      <c r="K35" s="47"/>
      <c r="L35" s="47"/>
      <c r="M35" s="47"/>
      <c r="N35" s="11"/>
      <c r="O35" s="11"/>
      <c r="P35" s="158"/>
      <c r="Q35" s="158"/>
      <c r="R35" s="11"/>
      <c r="S35" s="158"/>
      <c r="T35" s="158"/>
      <c r="U35" s="158"/>
      <c r="V35" s="158"/>
      <c r="W35" s="159"/>
      <c r="X35" s="148"/>
    </row>
    <row r="36" spans="1:24" ht="19.5" customHeight="1">
      <c r="A36" s="133"/>
      <c r="B36" s="10"/>
      <c r="C36" s="22">
        <f t="shared" si="0"/>
        <v>32</v>
      </c>
      <c r="D36" s="47" t="s">
        <v>21</v>
      </c>
      <c r="E36" s="56"/>
      <c r="F36" s="56"/>
      <c r="G36" s="47"/>
      <c r="H36" s="57"/>
      <c r="I36" s="47"/>
      <c r="J36" s="47"/>
      <c r="K36" s="47"/>
      <c r="L36" s="47"/>
      <c r="M36" s="47"/>
      <c r="N36" s="11"/>
      <c r="O36" s="11"/>
      <c r="P36" s="158"/>
      <c r="Q36" s="158"/>
      <c r="R36" s="11"/>
      <c r="S36" s="158"/>
      <c r="T36" s="158"/>
      <c r="U36" s="158"/>
      <c r="V36" s="158"/>
      <c r="W36" s="159"/>
      <c r="X36" s="148"/>
    </row>
    <row r="37" spans="1:24" ht="19.5" customHeight="1">
      <c r="A37" s="133"/>
      <c r="B37" s="10"/>
      <c r="C37" s="22">
        <f t="shared" si="0"/>
        <v>33</v>
      </c>
      <c r="D37" s="47" t="s">
        <v>21</v>
      </c>
      <c r="E37" s="56"/>
      <c r="F37" s="56"/>
      <c r="G37" s="47"/>
      <c r="H37" s="57"/>
      <c r="I37" s="47"/>
      <c r="J37" s="47"/>
      <c r="K37" s="47"/>
      <c r="L37" s="47"/>
      <c r="M37" s="47"/>
      <c r="N37" s="11"/>
      <c r="O37" s="11"/>
      <c r="P37" s="158"/>
      <c r="Q37" s="158"/>
      <c r="R37" s="11"/>
      <c r="S37" s="158"/>
      <c r="T37" s="158"/>
      <c r="U37" s="158"/>
      <c r="V37" s="158"/>
      <c r="W37" s="159"/>
      <c r="X37" s="148"/>
    </row>
    <row r="38" spans="1:24" ht="19.5" customHeight="1">
      <c r="A38" s="133"/>
      <c r="B38" s="10"/>
      <c r="C38" s="22">
        <f t="shared" si="0"/>
        <v>34</v>
      </c>
      <c r="D38" s="47" t="s">
        <v>21</v>
      </c>
      <c r="E38" s="56"/>
      <c r="F38" s="56"/>
      <c r="G38" s="47"/>
      <c r="H38" s="57"/>
      <c r="I38" s="47"/>
      <c r="J38" s="47"/>
      <c r="K38" s="47"/>
      <c r="L38" s="47"/>
      <c r="M38" s="47"/>
      <c r="N38" s="11"/>
      <c r="O38" s="11"/>
      <c r="P38" s="158"/>
      <c r="Q38" s="158"/>
      <c r="R38" s="11"/>
      <c r="S38" s="158"/>
      <c r="T38" s="158"/>
      <c r="U38" s="158"/>
      <c r="V38" s="158"/>
      <c r="W38" s="159"/>
      <c r="X38" s="148"/>
    </row>
    <row r="39" spans="1:24" ht="19.5" customHeight="1">
      <c r="A39" s="133"/>
      <c r="B39" s="10"/>
      <c r="C39" s="22">
        <f t="shared" si="0"/>
        <v>35</v>
      </c>
      <c r="D39" s="47" t="s">
        <v>21</v>
      </c>
      <c r="E39" s="56"/>
      <c r="F39" s="56"/>
      <c r="G39" s="47"/>
      <c r="H39" s="57"/>
      <c r="I39" s="47"/>
      <c r="J39" s="47"/>
      <c r="K39" s="47"/>
      <c r="L39" s="47"/>
      <c r="M39" s="47"/>
      <c r="N39" s="11"/>
      <c r="O39" s="11"/>
      <c r="P39" s="158"/>
      <c r="Q39" s="158"/>
      <c r="R39" s="11"/>
      <c r="S39" s="158"/>
      <c r="T39" s="158"/>
      <c r="U39" s="158"/>
      <c r="V39" s="158"/>
      <c r="W39" s="159"/>
      <c r="X39" s="148"/>
    </row>
    <row r="40" spans="1:24" ht="19.5" customHeight="1">
      <c r="A40" s="133"/>
      <c r="B40" s="10"/>
      <c r="C40" s="22">
        <f t="shared" si="0"/>
        <v>36</v>
      </c>
      <c r="D40" s="47" t="s">
        <v>21</v>
      </c>
      <c r="E40" s="56"/>
      <c r="F40" s="56"/>
      <c r="G40" s="47"/>
      <c r="H40" s="57"/>
      <c r="I40" s="47"/>
      <c r="J40" s="47"/>
      <c r="K40" s="47"/>
      <c r="L40" s="47"/>
      <c r="M40" s="47"/>
      <c r="N40" s="11"/>
      <c r="O40" s="11"/>
      <c r="P40" s="158"/>
      <c r="Q40" s="158"/>
      <c r="R40" s="11"/>
      <c r="S40" s="158"/>
      <c r="T40" s="158"/>
      <c r="U40" s="158"/>
      <c r="V40" s="158"/>
      <c r="W40" s="159"/>
      <c r="X40" s="148"/>
    </row>
    <row r="41" spans="1:24" ht="19.5" customHeight="1">
      <c r="A41" s="134"/>
      <c r="B41" s="10"/>
      <c r="C41" s="22">
        <f t="shared" si="0"/>
        <v>37</v>
      </c>
      <c r="D41" s="47" t="s">
        <v>21</v>
      </c>
      <c r="E41" s="56"/>
      <c r="F41" s="56"/>
      <c r="G41" s="47"/>
      <c r="H41" s="57"/>
      <c r="I41" s="47"/>
      <c r="J41" s="47"/>
      <c r="K41" s="47"/>
      <c r="L41" s="47"/>
      <c r="M41" s="47"/>
      <c r="N41" s="11"/>
      <c r="O41" s="11"/>
      <c r="P41" s="158"/>
      <c r="Q41" s="158"/>
      <c r="R41" s="11"/>
      <c r="S41" s="158"/>
      <c r="T41" s="158"/>
      <c r="U41" s="158"/>
      <c r="V41" s="158"/>
      <c r="W41" s="159"/>
      <c r="X41" s="149"/>
    </row>
    <row r="42" spans="1:24" ht="19.5" customHeight="1" thickBot="1">
      <c r="A42" s="133" t="s">
        <v>17</v>
      </c>
      <c r="B42" s="10"/>
      <c r="C42" s="22">
        <f t="shared" si="0"/>
        <v>38</v>
      </c>
      <c r="D42" s="47" t="s">
        <v>21</v>
      </c>
      <c r="E42" s="56"/>
      <c r="F42" s="56"/>
      <c r="G42" s="47"/>
      <c r="H42" s="57"/>
      <c r="I42" s="47"/>
      <c r="J42" s="47"/>
      <c r="K42" s="47"/>
      <c r="L42" s="47"/>
      <c r="M42" s="47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48" t="s">
        <v>17</v>
      </c>
    </row>
    <row r="43" spans="1:24" ht="19.5" customHeight="1">
      <c r="A43" s="133"/>
      <c r="B43" s="10"/>
      <c r="C43" s="22">
        <f t="shared" si="0"/>
        <v>39</v>
      </c>
      <c r="D43" s="47" t="s">
        <v>21</v>
      </c>
      <c r="E43" s="56"/>
      <c r="F43" s="56"/>
      <c r="G43" s="47"/>
      <c r="H43" s="57"/>
      <c r="I43" s="47"/>
      <c r="J43" s="47"/>
      <c r="K43" s="47"/>
      <c r="L43" s="47"/>
      <c r="M43" s="47"/>
      <c r="N43" s="11"/>
      <c r="O43" s="160"/>
      <c r="P43" s="146"/>
      <c r="Q43" s="164"/>
      <c r="R43" s="167" t="s">
        <v>3</v>
      </c>
      <c r="S43" s="168"/>
      <c r="T43" s="181" t="s">
        <v>35</v>
      </c>
      <c r="U43" s="182"/>
      <c r="V43" s="182"/>
      <c r="W43" s="183"/>
      <c r="X43" s="148"/>
    </row>
    <row r="44" spans="1:24" ht="19.5" customHeight="1">
      <c r="A44" s="133"/>
      <c r="B44" s="10"/>
      <c r="C44" s="22">
        <f t="shared" si="0"/>
        <v>40</v>
      </c>
      <c r="D44" s="47" t="s">
        <v>21</v>
      </c>
      <c r="E44" s="56"/>
      <c r="F44" s="56"/>
      <c r="G44" s="47"/>
      <c r="H44" s="57"/>
      <c r="I44" s="47"/>
      <c r="J44" s="47"/>
      <c r="K44" s="47"/>
      <c r="L44" s="47"/>
      <c r="M44" s="47"/>
      <c r="N44" s="11"/>
      <c r="O44" s="161"/>
      <c r="P44" s="147"/>
      <c r="Q44" s="165"/>
      <c r="R44" s="2" t="s">
        <v>4</v>
      </c>
      <c r="S44" s="21" t="s">
        <v>29</v>
      </c>
      <c r="T44" s="184"/>
      <c r="U44" s="185"/>
      <c r="V44" s="186"/>
      <c r="W44" s="187"/>
      <c r="X44" s="148"/>
    </row>
    <row r="45" spans="1:24" ht="19.5" customHeight="1">
      <c r="A45" s="133"/>
      <c r="B45" s="10"/>
      <c r="C45" s="22">
        <f t="shared" si="0"/>
        <v>41</v>
      </c>
      <c r="D45" s="47" t="s">
        <v>21</v>
      </c>
      <c r="E45" s="56"/>
      <c r="F45" s="56"/>
      <c r="G45" s="47"/>
      <c r="H45" s="57"/>
      <c r="I45" s="47"/>
      <c r="J45" s="47"/>
      <c r="K45" s="47"/>
      <c r="L45" s="47"/>
      <c r="M45" s="47"/>
      <c r="N45" s="11"/>
      <c r="O45" s="161"/>
      <c r="P45" s="147"/>
      <c r="Q45" s="165"/>
      <c r="R45" s="2" t="s">
        <v>5</v>
      </c>
      <c r="S45" s="21"/>
      <c r="T45" s="184"/>
      <c r="U45" s="185"/>
      <c r="V45" s="186"/>
      <c r="W45" s="187"/>
      <c r="X45" s="148"/>
    </row>
    <row r="46" spans="1:24" ht="19.5" customHeight="1" thickBot="1">
      <c r="A46" s="133"/>
      <c r="B46" s="10"/>
      <c r="C46" s="22">
        <f t="shared" si="0"/>
        <v>42</v>
      </c>
      <c r="D46" s="47" t="s">
        <v>21</v>
      </c>
      <c r="E46" s="56"/>
      <c r="F46" s="56"/>
      <c r="G46" s="47"/>
      <c r="H46" s="57"/>
      <c r="I46" s="47"/>
      <c r="J46" s="47"/>
      <c r="K46" s="47"/>
      <c r="L46" s="47"/>
      <c r="M46" s="47"/>
      <c r="N46" s="11"/>
      <c r="O46" s="161"/>
      <c r="P46" s="147"/>
      <c r="Q46" s="165"/>
      <c r="R46" s="2"/>
      <c r="S46" s="21"/>
      <c r="T46" s="188"/>
      <c r="U46" s="189"/>
      <c r="V46" s="189"/>
      <c r="W46" s="190"/>
      <c r="X46" s="148"/>
    </row>
    <row r="47" spans="1:24" ht="19.5" customHeight="1">
      <c r="A47" s="133"/>
      <c r="B47" s="10"/>
      <c r="C47" s="22">
        <f t="shared" si="0"/>
        <v>43</v>
      </c>
      <c r="D47" s="47" t="s">
        <v>21</v>
      </c>
      <c r="E47" s="56"/>
      <c r="F47" s="56"/>
      <c r="G47" s="47"/>
      <c r="H47" s="57"/>
      <c r="I47" s="47"/>
      <c r="J47" s="47"/>
      <c r="K47" s="47"/>
      <c r="L47" s="47"/>
      <c r="M47" s="47"/>
      <c r="N47" s="11"/>
      <c r="O47" s="161"/>
      <c r="P47" s="147"/>
      <c r="Q47" s="165"/>
      <c r="R47" s="2"/>
      <c r="S47" s="3"/>
      <c r="T47" s="169" t="s">
        <v>1</v>
      </c>
      <c r="U47" s="170"/>
      <c r="V47" s="170"/>
      <c r="W47" s="171"/>
      <c r="X47" s="148"/>
    </row>
    <row r="48" spans="1:24" ht="19.5" customHeight="1" thickBot="1">
      <c r="A48" s="133"/>
      <c r="B48" s="10"/>
      <c r="C48" s="22">
        <f t="shared" si="0"/>
        <v>44</v>
      </c>
      <c r="D48" s="47" t="s">
        <v>21</v>
      </c>
      <c r="E48" s="56"/>
      <c r="F48" s="56"/>
      <c r="G48" s="47"/>
      <c r="H48" s="57"/>
      <c r="I48" s="47"/>
      <c r="J48" s="47"/>
      <c r="K48" s="47"/>
      <c r="L48" s="47"/>
      <c r="M48" s="47"/>
      <c r="N48" s="11"/>
      <c r="O48" s="162"/>
      <c r="P48" s="163"/>
      <c r="Q48" s="165"/>
      <c r="R48" s="2"/>
      <c r="S48" s="3"/>
      <c r="T48" s="172" t="s">
        <v>45</v>
      </c>
      <c r="U48" s="173"/>
      <c r="V48" s="173"/>
      <c r="W48" s="174"/>
      <c r="X48" s="148"/>
    </row>
    <row r="49" spans="1:24" ht="19.5" customHeight="1">
      <c r="A49" s="133"/>
      <c r="B49" s="10"/>
      <c r="C49" s="22">
        <f t="shared" si="0"/>
        <v>45</v>
      </c>
      <c r="D49" s="47" t="s">
        <v>21</v>
      </c>
      <c r="E49" s="56"/>
      <c r="F49" s="56"/>
      <c r="G49" s="47"/>
      <c r="H49" s="57"/>
      <c r="I49" s="47"/>
      <c r="J49" s="47"/>
      <c r="K49" s="47"/>
      <c r="L49" s="47"/>
      <c r="M49" s="47"/>
      <c r="N49" s="11"/>
      <c r="O49" s="160"/>
      <c r="P49" s="146"/>
      <c r="Q49" s="165"/>
      <c r="R49" s="2"/>
      <c r="S49" s="3"/>
      <c r="T49" s="175"/>
      <c r="U49" s="176"/>
      <c r="V49" s="176"/>
      <c r="W49" s="177"/>
      <c r="X49" s="148"/>
    </row>
    <row r="50" spans="1:24" ht="19.5" customHeight="1">
      <c r="A50" s="133"/>
      <c r="B50" s="10"/>
      <c r="C50" s="22">
        <f t="shared" si="0"/>
        <v>46</v>
      </c>
      <c r="D50" s="47" t="s">
        <v>21</v>
      </c>
      <c r="E50" s="56"/>
      <c r="F50" s="56"/>
      <c r="G50" s="47"/>
      <c r="H50" s="57"/>
      <c r="I50" s="47"/>
      <c r="J50" s="47"/>
      <c r="K50" s="47"/>
      <c r="L50" s="47"/>
      <c r="M50" s="47"/>
      <c r="N50" s="11"/>
      <c r="O50" s="161"/>
      <c r="P50" s="147"/>
      <c r="Q50" s="165"/>
      <c r="R50" s="2"/>
      <c r="S50" s="3"/>
      <c r="T50" s="175"/>
      <c r="U50" s="176"/>
      <c r="V50" s="176"/>
      <c r="W50" s="177"/>
      <c r="X50" s="148"/>
    </row>
    <row r="51" spans="1:24" ht="19.5" customHeight="1" thickBot="1">
      <c r="A51" s="133"/>
      <c r="B51" s="10"/>
      <c r="C51" s="22">
        <f t="shared" si="0"/>
        <v>47</v>
      </c>
      <c r="D51" s="47" t="s">
        <v>21</v>
      </c>
      <c r="E51" s="56"/>
      <c r="F51" s="56"/>
      <c r="G51" s="47"/>
      <c r="H51" s="57"/>
      <c r="I51" s="47"/>
      <c r="J51" s="47"/>
      <c r="K51" s="47"/>
      <c r="L51" s="47"/>
      <c r="M51" s="47"/>
      <c r="N51" s="11"/>
      <c r="O51" s="161"/>
      <c r="P51" s="147"/>
      <c r="Q51" s="165"/>
      <c r="R51" s="2"/>
      <c r="S51" s="3"/>
      <c r="T51" s="178"/>
      <c r="U51" s="179"/>
      <c r="V51" s="179"/>
      <c r="W51" s="180"/>
      <c r="X51" s="148"/>
    </row>
    <row r="52" spans="1:24" ht="19.5" customHeight="1">
      <c r="A52" s="133"/>
      <c r="B52" s="10"/>
      <c r="C52" s="22">
        <f t="shared" si="0"/>
        <v>48</v>
      </c>
      <c r="D52" s="47" t="s">
        <v>21</v>
      </c>
      <c r="E52" s="56"/>
      <c r="F52" s="56"/>
      <c r="G52" s="47"/>
      <c r="H52" s="57"/>
      <c r="I52" s="47"/>
      <c r="J52" s="47"/>
      <c r="K52" s="47"/>
      <c r="L52" s="47"/>
      <c r="M52" s="47"/>
      <c r="N52" s="11"/>
      <c r="O52" s="161"/>
      <c r="P52" s="147"/>
      <c r="Q52" s="165"/>
      <c r="R52" s="2"/>
      <c r="S52" s="3"/>
      <c r="T52" s="37" t="s">
        <v>8</v>
      </c>
      <c r="U52" s="170" t="s">
        <v>6</v>
      </c>
      <c r="V52" s="170"/>
      <c r="W52" s="38" t="s">
        <v>7</v>
      </c>
      <c r="X52" s="148"/>
    </row>
    <row r="53" spans="1:24" ht="19.5" customHeight="1">
      <c r="A53" s="133"/>
      <c r="B53" s="10"/>
      <c r="C53" s="22">
        <f t="shared" si="0"/>
        <v>49</v>
      </c>
      <c r="D53" s="47" t="s">
        <v>21</v>
      </c>
      <c r="E53" s="56"/>
      <c r="F53" s="56"/>
      <c r="G53" s="47"/>
      <c r="H53" s="57"/>
      <c r="I53" s="47"/>
      <c r="J53" s="47"/>
      <c r="K53" s="47"/>
      <c r="L53" s="47"/>
      <c r="M53" s="47"/>
      <c r="N53" s="11"/>
      <c r="O53" s="161"/>
      <c r="P53" s="147"/>
      <c r="Q53" s="165"/>
      <c r="R53" s="2"/>
      <c r="S53" s="3"/>
      <c r="T53" s="198" t="s">
        <v>9</v>
      </c>
      <c r="U53" s="200" t="s">
        <v>44</v>
      </c>
      <c r="V53" s="201"/>
      <c r="W53" s="203" t="s">
        <v>10</v>
      </c>
      <c r="X53" s="148"/>
    </row>
    <row r="54" spans="1:24" ht="19.5" customHeight="1">
      <c r="A54" s="133"/>
      <c r="B54" s="10"/>
      <c r="C54" s="22">
        <f t="shared" si="0"/>
        <v>50</v>
      </c>
      <c r="D54" s="47" t="s">
        <v>21</v>
      </c>
      <c r="E54" s="56"/>
      <c r="F54" s="56"/>
      <c r="G54" s="47"/>
      <c r="H54" s="47"/>
      <c r="I54" s="47"/>
      <c r="J54" s="47"/>
      <c r="K54" s="47"/>
      <c r="L54" s="47"/>
      <c r="M54" s="47"/>
      <c r="N54" s="11"/>
      <c r="O54" s="161"/>
      <c r="P54" s="147"/>
      <c r="Q54" s="165"/>
      <c r="R54" s="2"/>
      <c r="S54" s="3"/>
      <c r="T54" s="199"/>
      <c r="U54" s="202"/>
      <c r="V54" s="199"/>
      <c r="W54" s="171"/>
      <c r="X54" s="148"/>
    </row>
    <row r="55" spans="1:24" ht="19.5" customHeight="1" thickBot="1">
      <c r="A55" s="46"/>
      <c r="B55" s="13"/>
      <c r="C55" s="36"/>
      <c r="D55" s="36"/>
      <c r="E55" s="28"/>
      <c r="F55" s="30"/>
      <c r="G55" s="14"/>
      <c r="H55" s="14"/>
      <c r="I55" s="14"/>
      <c r="J55" s="14"/>
      <c r="K55" s="36"/>
      <c r="L55" s="36"/>
      <c r="M55" s="36"/>
      <c r="N55" s="14"/>
      <c r="O55" s="162"/>
      <c r="P55" s="163"/>
      <c r="Q55" s="166"/>
      <c r="R55" s="5"/>
      <c r="S55" s="15"/>
      <c r="T55" s="204" t="s">
        <v>28</v>
      </c>
      <c r="U55" s="205"/>
      <c r="V55" s="205" t="s">
        <v>12</v>
      </c>
      <c r="W55" s="206"/>
      <c r="X55" s="41"/>
    </row>
    <row r="56" spans="1:24" s="16" customFormat="1" ht="19.5" customHeight="1">
      <c r="A56" s="34"/>
      <c r="B56" s="191">
        <v>4</v>
      </c>
      <c r="C56" s="192"/>
      <c r="D56" s="192"/>
      <c r="E56" s="192"/>
      <c r="F56" s="192"/>
      <c r="G56" s="193"/>
      <c r="H56" s="55"/>
      <c r="I56" s="194">
        <v>3</v>
      </c>
      <c r="J56" s="194"/>
      <c r="K56" s="195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145">
    <mergeCell ref="B56:G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  <mergeCell ref="A42:A54"/>
    <mergeCell ref="X42:X54"/>
    <mergeCell ref="O43:P48"/>
    <mergeCell ref="Q43:Q55"/>
    <mergeCell ref="R43:S43"/>
    <mergeCell ref="T47:W47"/>
    <mergeCell ref="T48:W51"/>
    <mergeCell ref="O49:P55"/>
    <mergeCell ref="T43:W46"/>
    <mergeCell ref="P40:Q40"/>
    <mergeCell ref="S40:U40"/>
    <mergeCell ref="V40:W40"/>
    <mergeCell ref="P41:Q41"/>
    <mergeCell ref="S41:U41"/>
    <mergeCell ref="V41:W41"/>
    <mergeCell ref="P38:Q38"/>
    <mergeCell ref="S38:U38"/>
    <mergeCell ref="V38:W38"/>
    <mergeCell ref="P39:Q39"/>
    <mergeCell ref="S39:U39"/>
    <mergeCell ref="V39:W39"/>
    <mergeCell ref="P36:Q36"/>
    <mergeCell ref="S36:U36"/>
    <mergeCell ref="V36:W36"/>
    <mergeCell ref="P37:Q37"/>
    <mergeCell ref="S37:U37"/>
    <mergeCell ref="V37:W37"/>
    <mergeCell ref="P34:Q34"/>
    <mergeCell ref="S34:U34"/>
    <mergeCell ref="V34:W34"/>
    <mergeCell ref="P35:Q35"/>
    <mergeCell ref="S35:U35"/>
    <mergeCell ref="V35:W35"/>
    <mergeCell ref="X29:X41"/>
    <mergeCell ref="P30:Q30"/>
    <mergeCell ref="S30:U30"/>
    <mergeCell ref="V30:W30"/>
    <mergeCell ref="P31:Q31"/>
    <mergeCell ref="S31:U31"/>
    <mergeCell ref="V31:W31"/>
    <mergeCell ref="P32:Q32"/>
    <mergeCell ref="S32:U32"/>
    <mergeCell ref="V32:W32"/>
    <mergeCell ref="P28:Q28"/>
    <mergeCell ref="S28:U28"/>
    <mergeCell ref="V28:W28"/>
    <mergeCell ref="A29:A41"/>
    <mergeCell ref="P29:Q29"/>
    <mergeCell ref="S29:U29"/>
    <mergeCell ref="V29:W29"/>
    <mergeCell ref="P33:Q33"/>
    <mergeCell ref="S33:U33"/>
    <mergeCell ref="V33:W33"/>
    <mergeCell ref="P26:Q26"/>
    <mergeCell ref="S26:U26"/>
    <mergeCell ref="V26:W26"/>
    <mergeCell ref="P27:Q27"/>
    <mergeCell ref="S27:U27"/>
    <mergeCell ref="V27:W27"/>
    <mergeCell ref="P23:Q23"/>
    <mergeCell ref="V23:W23"/>
    <mergeCell ref="P24:Q24"/>
    <mergeCell ref="P25:Q25"/>
    <mergeCell ref="S25:U25"/>
    <mergeCell ref="V25:W25"/>
    <mergeCell ref="P21:Q21"/>
    <mergeCell ref="S21:U21"/>
    <mergeCell ref="V21:W21"/>
    <mergeCell ref="P22:Q22"/>
    <mergeCell ref="S22:U22"/>
    <mergeCell ref="V22:W22"/>
    <mergeCell ref="X16:X28"/>
    <mergeCell ref="P17:Q17"/>
    <mergeCell ref="S17:U17"/>
    <mergeCell ref="V17:W17"/>
    <mergeCell ref="P18:Q18"/>
    <mergeCell ref="S18:U18"/>
    <mergeCell ref="V18:W18"/>
    <mergeCell ref="P19:Q19"/>
    <mergeCell ref="S19:U19"/>
    <mergeCell ref="V19:W19"/>
    <mergeCell ref="P15:Q15"/>
    <mergeCell ref="S15:U15"/>
    <mergeCell ref="V15:W15"/>
    <mergeCell ref="A16:A28"/>
    <mergeCell ref="P16:Q16"/>
    <mergeCell ref="S16:U16"/>
    <mergeCell ref="V16:W16"/>
    <mergeCell ref="P20:Q20"/>
    <mergeCell ref="S20:U20"/>
    <mergeCell ref="V20:W20"/>
    <mergeCell ref="P13:Q13"/>
    <mergeCell ref="S13:U13"/>
    <mergeCell ref="V13:W13"/>
    <mergeCell ref="P14:Q14"/>
    <mergeCell ref="S14:U14"/>
    <mergeCell ref="V14:W14"/>
    <mergeCell ref="P11:Q11"/>
    <mergeCell ref="S11:U11"/>
    <mergeCell ref="V11:W11"/>
    <mergeCell ref="P12:Q12"/>
    <mergeCell ref="S12:U12"/>
    <mergeCell ref="V12:W12"/>
    <mergeCell ref="P9:Q9"/>
    <mergeCell ref="S9:U9"/>
    <mergeCell ref="V9:W9"/>
    <mergeCell ref="P10:Q10"/>
    <mergeCell ref="S10:U10"/>
    <mergeCell ref="V10:W10"/>
    <mergeCell ref="P7:Q7"/>
    <mergeCell ref="S7:U7"/>
    <mergeCell ref="V7:W7"/>
    <mergeCell ref="P8:Q8"/>
    <mergeCell ref="S8:U8"/>
    <mergeCell ref="V8:W8"/>
    <mergeCell ref="X3:X15"/>
    <mergeCell ref="P4:Q4"/>
    <mergeCell ref="S4:U4"/>
    <mergeCell ref="V4:W4"/>
    <mergeCell ref="P5:Q5"/>
    <mergeCell ref="S5:U5"/>
    <mergeCell ref="V5:W5"/>
    <mergeCell ref="P6:Q6"/>
    <mergeCell ref="S6:U6"/>
    <mergeCell ref="V6:W6"/>
    <mergeCell ref="A3:A15"/>
    <mergeCell ref="B1:G1"/>
    <mergeCell ref="I1:K1"/>
    <mergeCell ref="L1:Q1"/>
    <mergeCell ref="R1:W1"/>
    <mergeCell ref="O2:O3"/>
    <mergeCell ref="P2:Q3"/>
    <mergeCell ref="R2:R3"/>
    <mergeCell ref="S2:U3"/>
    <mergeCell ref="V2:W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Q5" sqref="Q5:T7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5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49"/>
      <c r="B2" s="8"/>
      <c r="C2" s="53"/>
      <c r="D2" s="64"/>
      <c r="E2" s="26"/>
      <c r="F2" s="26"/>
      <c r="G2" s="79"/>
      <c r="H2" s="61"/>
      <c r="I2" s="64"/>
      <c r="J2" s="61"/>
      <c r="K2" s="61"/>
      <c r="L2" s="61"/>
      <c r="M2" s="61"/>
      <c r="N2" s="61"/>
      <c r="O2" s="60"/>
      <c r="P2" s="60"/>
      <c r="Q2" s="75"/>
      <c r="R2" s="61"/>
      <c r="S2" s="61"/>
      <c r="T2" s="61"/>
      <c r="U2" s="61"/>
      <c r="V2" s="61"/>
      <c r="W2" s="63"/>
      <c r="X2" s="5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13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62"/>
      <c r="S3" s="62"/>
      <c r="T3" s="62"/>
      <c r="U3" s="62"/>
      <c r="V3" s="62"/>
      <c r="W3" s="59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14"/>
      <c r="K4" s="214"/>
      <c r="L4" s="214"/>
      <c r="M4" s="214"/>
      <c r="N4" s="215"/>
      <c r="O4" s="143"/>
      <c r="P4" s="217"/>
      <c r="Q4" s="219"/>
      <c r="R4" s="69"/>
      <c r="S4" s="69"/>
      <c r="T4" s="69"/>
      <c r="U4" s="69"/>
      <c r="V4" s="69"/>
      <c r="W4" s="70"/>
      <c r="X4" s="148"/>
    </row>
    <row r="5" spans="1:24" ht="19.5" customHeight="1">
      <c r="A5" s="133"/>
      <c r="B5" s="10"/>
      <c r="C5" s="77"/>
      <c r="D5" s="83"/>
      <c r="E5" s="83" t="s">
        <v>46</v>
      </c>
      <c r="F5" s="83" t="s">
        <v>10</v>
      </c>
      <c r="G5" s="84">
        <v>1</v>
      </c>
      <c r="H5" s="103" t="s">
        <v>45</v>
      </c>
      <c r="I5" s="83" t="s">
        <v>24</v>
      </c>
      <c r="J5" s="104">
        <v>0.086</v>
      </c>
      <c r="K5" s="104"/>
      <c r="L5" s="104"/>
      <c r="M5" s="104"/>
      <c r="N5" s="104"/>
      <c r="O5" s="105"/>
      <c r="P5" s="106">
        <v>0.125</v>
      </c>
      <c r="Q5" s="107" t="str">
        <f>CONCATENATE(E5,F5,G5)</f>
        <v>MS51021-1</v>
      </c>
      <c r="R5" s="122" t="str">
        <f>CONCATENATE(Q5,".PRT")</f>
        <v>MS51021-1.PRT</v>
      </c>
      <c r="S5" s="121">
        <f>J5</f>
        <v>0.086</v>
      </c>
      <c r="T5" s="132">
        <f>P5</f>
        <v>0.125</v>
      </c>
      <c r="U5" s="132"/>
      <c r="V5" s="69"/>
      <c r="W5" s="70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f>G5+1</f>
        <v>2</v>
      </c>
      <c r="H6" s="103" t="s">
        <v>45</v>
      </c>
      <c r="I6" s="83" t="s">
        <v>24</v>
      </c>
      <c r="J6" s="104">
        <v>0.086</v>
      </c>
      <c r="K6" s="104"/>
      <c r="L6" s="104"/>
      <c r="M6" s="104"/>
      <c r="N6" s="104"/>
      <c r="O6" s="105"/>
      <c r="P6" s="106">
        <v>0.188</v>
      </c>
      <c r="Q6" s="107" t="str">
        <f>CONCATENATE(E6,F6,G6)</f>
        <v>MS51021-2</v>
      </c>
      <c r="R6" s="122" t="str">
        <f>CONCATENATE(Q6,".PRT")</f>
        <v>MS51021-2.PRT</v>
      </c>
      <c r="S6" s="121">
        <f>J6</f>
        <v>0.086</v>
      </c>
      <c r="T6" s="132">
        <f>P6</f>
        <v>0.188</v>
      </c>
      <c r="U6" s="132"/>
      <c r="V6" s="69"/>
      <c r="W6" s="70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>G6+1</f>
        <v>3</v>
      </c>
      <c r="H7" s="103" t="s">
        <v>45</v>
      </c>
      <c r="I7" s="83" t="s">
        <v>24</v>
      </c>
      <c r="J7" s="104">
        <v>0.086</v>
      </c>
      <c r="K7" s="104"/>
      <c r="L7" s="104"/>
      <c r="M7" s="104"/>
      <c r="N7" s="104"/>
      <c r="O7" s="105"/>
      <c r="P7" s="106">
        <v>0.25</v>
      </c>
      <c r="Q7" s="107" t="str">
        <f>CONCATENATE(E7,F7,G7)</f>
        <v>MS51021-3</v>
      </c>
      <c r="R7" s="122" t="str">
        <f>CONCATENATE(Q7,".PRT")</f>
        <v>MS51021-3.PRT</v>
      </c>
      <c r="S7" s="121">
        <f>J7</f>
        <v>0.086</v>
      </c>
      <c r="T7" s="132">
        <f>P7</f>
        <v>0.25</v>
      </c>
      <c r="U7" s="132"/>
      <c r="V7" s="69"/>
      <c r="W7" s="70"/>
      <c r="X7" s="148"/>
    </row>
    <row r="8" spans="1:24" ht="19.5" customHeight="1">
      <c r="A8" s="133"/>
      <c r="B8" s="10"/>
      <c r="C8" s="77"/>
      <c r="D8" s="83"/>
      <c r="E8" s="83"/>
      <c r="F8" s="83"/>
      <c r="G8" s="84"/>
      <c r="H8" s="103"/>
      <c r="I8" s="83"/>
      <c r="J8" s="104"/>
      <c r="K8" s="104"/>
      <c r="L8" s="104"/>
      <c r="M8" s="104"/>
      <c r="N8" s="104"/>
      <c r="O8" s="105"/>
      <c r="P8" s="106"/>
      <c r="Q8" s="107"/>
      <c r="R8" s="122"/>
      <c r="S8" s="121"/>
      <c r="T8" s="121"/>
      <c r="U8" s="132"/>
      <c r="V8" s="69"/>
      <c r="W8" s="70"/>
      <c r="X8" s="148"/>
    </row>
    <row r="9" spans="1:24" ht="19.5" customHeight="1">
      <c r="A9" s="133"/>
      <c r="B9" s="10"/>
      <c r="C9" s="77"/>
      <c r="D9" s="83"/>
      <c r="E9" s="83"/>
      <c r="F9" s="83"/>
      <c r="G9" s="84"/>
      <c r="H9" s="103"/>
      <c r="I9" s="83"/>
      <c r="J9" s="104"/>
      <c r="K9" s="104"/>
      <c r="L9" s="104"/>
      <c r="M9" s="104"/>
      <c r="N9" s="104"/>
      <c r="O9" s="105"/>
      <c r="P9" s="106"/>
      <c r="Q9" s="107"/>
      <c r="R9" s="122"/>
      <c r="S9" s="121"/>
      <c r="T9" s="121"/>
      <c r="U9" s="132"/>
      <c r="V9" s="69"/>
      <c r="W9" s="70"/>
      <c r="X9" s="148"/>
    </row>
    <row r="10" spans="1:24" ht="19.5" customHeight="1">
      <c r="A10" s="133"/>
      <c r="B10" s="10"/>
      <c r="C10" s="77"/>
      <c r="D10" s="83"/>
      <c r="E10" s="83"/>
      <c r="F10" s="83"/>
      <c r="G10" s="84"/>
      <c r="H10" s="103"/>
      <c r="I10" s="83"/>
      <c r="J10" s="104"/>
      <c r="K10" s="104"/>
      <c r="L10" s="104"/>
      <c r="M10" s="104"/>
      <c r="N10" s="104"/>
      <c r="O10" s="105"/>
      <c r="P10" s="106"/>
      <c r="Q10" s="107"/>
      <c r="R10" s="122"/>
      <c r="S10" s="121"/>
      <c r="T10" s="121"/>
      <c r="U10" s="132"/>
      <c r="V10" s="69"/>
      <c r="W10" s="70"/>
      <c r="X10" s="148"/>
    </row>
    <row r="11" spans="1:24" ht="19.5" customHeight="1">
      <c r="A11" s="133"/>
      <c r="B11" s="10"/>
      <c r="C11" s="77"/>
      <c r="D11" s="83"/>
      <c r="E11" s="83"/>
      <c r="F11" s="83"/>
      <c r="G11" s="84"/>
      <c r="H11" s="103"/>
      <c r="I11" s="83"/>
      <c r="J11" s="104"/>
      <c r="K11" s="104"/>
      <c r="L11" s="104"/>
      <c r="M11" s="104"/>
      <c r="N11" s="104"/>
      <c r="O11" s="105"/>
      <c r="P11" s="106"/>
      <c r="Q11" s="107"/>
      <c r="R11" s="122"/>
      <c r="S11" s="121"/>
      <c r="T11" s="121"/>
      <c r="U11" s="132"/>
      <c r="V11" s="69"/>
      <c r="W11" s="70"/>
      <c r="X11" s="148"/>
    </row>
    <row r="12" spans="1:24" ht="19.5" customHeight="1">
      <c r="A12" s="133"/>
      <c r="B12" s="10"/>
      <c r="C12" s="77"/>
      <c r="D12" s="83"/>
      <c r="E12" s="83"/>
      <c r="F12" s="83"/>
      <c r="G12" s="84"/>
      <c r="H12" s="103"/>
      <c r="I12" s="83"/>
      <c r="J12" s="104"/>
      <c r="K12" s="104"/>
      <c r="L12" s="104"/>
      <c r="M12" s="104"/>
      <c r="N12" s="104"/>
      <c r="O12" s="105"/>
      <c r="P12" s="106"/>
      <c r="Q12" s="107"/>
      <c r="R12" s="122"/>
      <c r="S12" s="121"/>
      <c r="T12" s="121"/>
      <c r="U12" s="132"/>
      <c r="V12" s="69"/>
      <c r="W12" s="70"/>
      <c r="X12" s="148"/>
    </row>
    <row r="13" spans="1:24" ht="19.5" customHeight="1">
      <c r="A13" s="133"/>
      <c r="B13" s="10"/>
      <c r="C13" s="77"/>
      <c r="D13" s="83"/>
      <c r="E13" s="83"/>
      <c r="F13" s="83"/>
      <c r="G13" s="84"/>
      <c r="H13" s="103"/>
      <c r="I13" s="83"/>
      <c r="J13" s="104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32"/>
      <c r="V13" s="69"/>
      <c r="W13" s="70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04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32"/>
      <c r="V14" s="69"/>
      <c r="W14" s="70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/>
      <c r="Q15" s="107"/>
      <c r="R15" s="69"/>
      <c r="S15" s="69"/>
      <c r="T15" s="69"/>
      <c r="U15" s="69"/>
      <c r="V15" s="69"/>
      <c r="W15" s="70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04"/>
      <c r="K16" s="104"/>
      <c r="L16" s="104"/>
      <c r="M16" s="104"/>
      <c r="N16" s="104"/>
      <c r="O16" s="105"/>
      <c r="P16" s="106"/>
      <c r="Q16" s="107"/>
      <c r="R16" s="69"/>
      <c r="S16" s="69"/>
      <c r="T16" s="69"/>
      <c r="U16" s="69"/>
      <c r="V16" s="69"/>
      <c r="W16" s="70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04"/>
      <c r="K17" s="104"/>
      <c r="L17" s="104"/>
      <c r="M17" s="104"/>
      <c r="N17" s="104"/>
      <c r="O17" s="105"/>
      <c r="P17" s="106"/>
      <c r="Q17" s="107"/>
      <c r="R17" s="69"/>
      <c r="S17" s="69"/>
      <c r="T17" s="69"/>
      <c r="U17" s="69"/>
      <c r="V17" s="69"/>
      <c r="W17" s="70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04"/>
      <c r="K18" s="104"/>
      <c r="L18" s="104"/>
      <c r="M18" s="104"/>
      <c r="N18" s="104"/>
      <c r="O18" s="105"/>
      <c r="P18" s="106"/>
      <c r="Q18" s="107"/>
      <c r="R18" s="69"/>
      <c r="S18" s="69"/>
      <c r="T18" s="69"/>
      <c r="U18" s="69"/>
      <c r="V18" s="69"/>
      <c r="W18" s="70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04"/>
      <c r="K19" s="104"/>
      <c r="L19" s="104"/>
      <c r="M19" s="104"/>
      <c r="N19" s="104"/>
      <c r="O19" s="105"/>
      <c r="P19" s="106"/>
      <c r="Q19" s="107"/>
      <c r="R19" s="69"/>
      <c r="S19" s="69"/>
      <c r="T19" s="69"/>
      <c r="U19" s="69"/>
      <c r="V19" s="69"/>
      <c r="W19" s="70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04"/>
      <c r="K20" s="104"/>
      <c r="L20" s="104"/>
      <c r="M20" s="104"/>
      <c r="N20" s="104"/>
      <c r="O20" s="105"/>
      <c r="P20" s="106"/>
      <c r="Q20" s="107"/>
      <c r="R20" s="69"/>
      <c r="S20" s="69"/>
      <c r="T20" s="69"/>
      <c r="U20" s="69"/>
      <c r="V20" s="69"/>
      <c r="W20" s="70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04"/>
      <c r="K21" s="104"/>
      <c r="L21" s="104"/>
      <c r="M21" s="104"/>
      <c r="N21" s="104"/>
      <c r="O21" s="105"/>
      <c r="P21" s="106"/>
      <c r="Q21" s="107"/>
      <c r="R21" s="69"/>
      <c r="S21" s="69"/>
      <c r="T21" s="69"/>
      <c r="U21" s="69"/>
      <c r="V21" s="69"/>
      <c r="W21" s="70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04"/>
      <c r="K22" s="104"/>
      <c r="L22" s="104"/>
      <c r="M22" s="104"/>
      <c r="N22" s="104"/>
      <c r="O22" s="105"/>
      <c r="P22" s="106"/>
      <c r="Q22" s="107"/>
      <c r="R22" s="69"/>
      <c r="S22" s="69"/>
      <c r="T22" s="69"/>
      <c r="U22" s="69"/>
      <c r="V22" s="69"/>
      <c r="W22" s="70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04"/>
      <c r="K23" s="104"/>
      <c r="L23" s="104"/>
      <c r="M23" s="104"/>
      <c r="N23" s="104"/>
      <c r="O23" s="105"/>
      <c r="P23" s="106"/>
      <c r="Q23" s="107"/>
      <c r="R23" s="69"/>
      <c r="S23" s="69"/>
      <c r="T23" s="69"/>
      <c r="U23" s="69"/>
      <c r="V23" s="69"/>
      <c r="W23" s="70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69"/>
      <c r="S24" s="69"/>
      <c r="T24" s="69"/>
      <c r="U24" s="69"/>
      <c r="V24" s="69"/>
      <c r="W24" s="70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69"/>
      <c r="S25" s="69"/>
      <c r="T25" s="69"/>
      <c r="U25" s="69"/>
      <c r="V25" s="69"/>
      <c r="W25" s="70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69"/>
      <c r="S26" s="69"/>
      <c r="T26" s="69"/>
      <c r="U26" s="69"/>
      <c r="V26" s="69"/>
      <c r="W26" s="70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69"/>
      <c r="S27" s="69"/>
      <c r="T27" s="69"/>
      <c r="U27" s="69"/>
      <c r="V27" s="69"/>
      <c r="W27" s="70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69"/>
      <c r="S28" s="69"/>
      <c r="T28" s="69"/>
      <c r="U28" s="69"/>
      <c r="V28" s="69"/>
      <c r="W28" s="70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69"/>
      <c r="S29" s="69"/>
      <c r="T29" s="69"/>
      <c r="U29" s="69"/>
      <c r="V29" s="69"/>
      <c r="W29" s="70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69"/>
      <c r="S30" s="69"/>
      <c r="T30" s="69"/>
      <c r="U30" s="69"/>
      <c r="V30" s="69"/>
      <c r="W30" s="70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69"/>
      <c r="S31" s="69"/>
      <c r="T31" s="69"/>
      <c r="U31" s="69"/>
      <c r="V31" s="69"/>
      <c r="W31" s="70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69"/>
      <c r="S32" s="69"/>
      <c r="T32" s="69"/>
      <c r="U32" s="69"/>
      <c r="V32" s="69"/>
      <c r="W32" s="70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69"/>
      <c r="S33" s="69"/>
      <c r="T33" s="69"/>
      <c r="U33" s="69"/>
      <c r="V33" s="69"/>
      <c r="W33" s="70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69"/>
      <c r="S34" s="69"/>
      <c r="T34" s="69"/>
      <c r="U34" s="69"/>
      <c r="V34" s="69"/>
      <c r="W34" s="70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69"/>
      <c r="S35" s="69"/>
      <c r="T35" s="69"/>
      <c r="U35" s="69"/>
      <c r="V35" s="69"/>
      <c r="W35" s="70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69"/>
      <c r="S36" s="69"/>
      <c r="T36" s="69"/>
      <c r="U36" s="69"/>
      <c r="V36" s="69"/>
      <c r="W36" s="70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69"/>
      <c r="S37" s="69"/>
      <c r="T37" s="69"/>
      <c r="U37" s="69"/>
      <c r="V37" s="69"/>
      <c r="W37" s="70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69"/>
      <c r="S38" s="69"/>
      <c r="T38" s="69"/>
      <c r="U38" s="69"/>
      <c r="V38" s="69"/>
      <c r="W38" s="70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69"/>
      <c r="S39" s="69"/>
      <c r="T39" s="69"/>
      <c r="U39" s="69"/>
      <c r="V39" s="69"/>
      <c r="W39" s="70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69"/>
      <c r="S40" s="69"/>
      <c r="T40" s="69"/>
      <c r="U40" s="69"/>
      <c r="V40" s="69"/>
      <c r="W40" s="70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69"/>
      <c r="S41" s="69"/>
      <c r="T41" s="69"/>
      <c r="U41" s="69"/>
      <c r="V41" s="69"/>
      <c r="W41" s="70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69"/>
      <c r="S42" s="69"/>
      <c r="T42" s="69"/>
      <c r="U42" s="69"/>
      <c r="V42" s="69"/>
      <c r="W42" s="70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72"/>
      <c r="S43" s="72"/>
      <c r="T43" s="73"/>
      <c r="U43" s="65"/>
      <c r="V43" s="73"/>
      <c r="W43" s="66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69"/>
      <c r="S44" s="69"/>
      <c r="T44" s="65"/>
      <c r="U44" s="65"/>
      <c r="V44" s="65"/>
      <c r="W44" s="66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69"/>
      <c r="S45" s="69"/>
      <c r="T45" s="65"/>
      <c r="U45" s="65"/>
      <c r="V45" s="65"/>
      <c r="W45" s="66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69"/>
      <c r="S46" s="69"/>
      <c r="T46" s="65"/>
      <c r="U46" s="65"/>
      <c r="V46" s="65"/>
      <c r="W46" s="66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69"/>
      <c r="S47" s="69"/>
      <c r="T47" s="72"/>
      <c r="U47" s="72"/>
      <c r="V47" s="72"/>
      <c r="W47" s="74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69"/>
      <c r="S48" s="69"/>
      <c r="T48" s="67"/>
      <c r="U48" s="67"/>
      <c r="V48" s="67"/>
      <c r="W48" s="68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69"/>
      <c r="S49" s="69"/>
      <c r="T49" s="67"/>
      <c r="U49" s="67"/>
      <c r="V49" s="67"/>
      <c r="W49" s="68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69"/>
      <c r="S50" s="69"/>
      <c r="T50" s="67"/>
      <c r="U50" s="67"/>
      <c r="V50" s="67"/>
      <c r="W50" s="68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69"/>
      <c r="S51" s="69"/>
      <c r="T51" s="67"/>
      <c r="U51" s="67"/>
      <c r="V51" s="67"/>
      <c r="W51" s="68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4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51"/>
    </row>
    <row r="56" spans="1:24" s="16" customFormat="1" ht="19.5" customHeight="1">
      <c r="A56" s="52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B1:H1"/>
    <mergeCell ref="I1:K1"/>
    <mergeCell ref="L1:Q1"/>
    <mergeCell ref="R1:W1"/>
    <mergeCell ref="M3:M4"/>
    <mergeCell ref="C3:G3"/>
    <mergeCell ref="X3:X15"/>
    <mergeCell ref="A16:A28"/>
    <mergeCell ref="A3:A15"/>
    <mergeCell ref="H3:H4"/>
    <mergeCell ref="X16:X28"/>
    <mergeCell ref="A29:A41"/>
    <mergeCell ref="X29:X41"/>
    <mergeCell ref="O3:O4"/>
    <mergeCell ref="P3:P4"/>
    <mergeCell ref="Q3:Q4"/>
    <mergeCell ref="X42:X54"/>
    <mergeCell ref="R56:W56"/>
    <mergeCell ref="U52:V52"/>
    <mergeCell ref="T53:T54"/>
    <mergeCell ref="U53:V54"/>
    <mergeCell ref="W53:W54"/>
    <mergeCell ref="T55:U55"/>
    <mergeCell ref="V55:W55"/>
    <mergeCell ref="I56:K56"/>
    <mergeCell ref="L56:Q56"/>
    <mergeCell ref="N3:N4"/>
    <mergeCell ref="J3:J4"/>
    <mergeCell ref="K3:K4"/>
    <mergeCell ref="A42:A54"/>
    <mergeCell ref="B56:H56"/>
    <mergeCell ref="L3:L4"/>
    <mergeCell ref="I3:I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24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123"/>
      <c r="B2" s="8"/>
      <c r="C2" s="131"/>
      <c r="D2" s="71"/>
      <c r="E2" s="26"/>
      <c r="F2" s="26"/>
      <c r="G2" s="79"/>
      <c r="H2" s="131"/>
      <c r="I2" s="71"/>
      <c r="J2" s="86"/>
      <c r="K2" s="131"/>
      <c r="L2" s="131"/>
      <c r="M2" s="131"/>
      <c r="N2" s="131"/>
      <c r="O2" s="75"/>
      <c r="P2" s="75"/>
      <c r="Q2" s="75"/>
      <c r="R2" s="131"/>
      <c r="S2" s="131"/>
      <c r="T2" s="131"/>
      <c r="U2" s="131"/>
      <c r="V2" s="131"/>
      <c r="W2" s="76"/>
      <c r="X2" s="125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29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127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30"/>
      <c r="K4" s="214"/>
      <c r="L4" s="214"/>
      <c r="M4" s="214"/>
      <c r="N4" s="215"/>
      <c r="O4" s="143"/>
      <c r="P4" s="217"/>
      <c r="Q4" s="219"/>
      <c r="R4" s="126"/>
      <c r="S4" s="126"/>
      <c r="T4" s="126"/>
      <c r="U4" s="126"/>
      <c r="V4" s="126"/>
      <c r="W4" s="127"/>
      <c r="X4" s="148"/>
    </row>
    <row r="5" spans="1:24" ht="19.5" customHeight="1">
      <c r="A5" s="133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126"/>
      <c r="S5" s="126"/>
      <c r="T5" s="126"/>
      <c r="U5" s="126"/>
      <c r="V5" s="126"/>
      <c r="W5" s="127"/>
      <c r="X5" s="148"/>
    </row>
    <row r="6" spans="1:24" ht="19.5" customHeight="1">
      <c r="A6" s="133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126"/>
      <c r="S6" s="126"/>
      <c r="T6" s="126"/>
      <c r="U6" s="126"/>
      <c r="V6" s="126"/>
      <c r="W6" s="127"/>
      <c r="X6" s="148"/>
    </row>
    <row r="7" spans="1:24" ht="19.5" customHeight="1">
      <c r="A7" s="133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126"/>
      <c r="S7" s="126"/>
      <c r="T7" s="126"/>
      <c r="U7" s="126"/>
      <c r="V7" s="126"/>
      <c r="W7" s="127"/>
      <c r="X7" s="148"/>
    </row>
    <row r="8" spans="1:24" ht="19.5" customHeight="1">
      <c r="A8" s="133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126"/>
      <c r="S8" s="126"/>
      <c r="T8" s="126"/>
      <c r="U8" s="126"/>
      <c r="V8" s="126"/>
      <c r="W8" s="127"/>
      <c r="X8" s="148"/>
    </row>
    <row r="9" spans="1:24" ht="19.5" customHeight="1">
      <c r="A9" s="133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126"/>
      <c r="S9" s="126"/>
      <c r="T9" s="126"/>
      <c r="U9" s="126"/>
      <c r="V9" s="126"/>
      <c r="W9" s="127"/>
      <c r="X9" s="148"/>
    </row>
    <row r="10" spans="1:24" ht="19.5" customHeight="1">
      <c r="A10" s="133"/>
      <c r="B10" s="10"/>
      <c r="C10" s="77"/>
      <c r="D10" s="83"/>
      <c r="E10" s="83"/>
      <c r="F10" s="83"/>
      <c r="G10" s="84"/>
      <c r="H10" s="103"/>
      <c r="I10" s="83"/>
      <c r="J10" s="114"/>
      <c r="K10" s="104"/>
      <c r="L10" s="104"/>
      <c r="M10" s="104"/>
      <c r="N10" s="104"/>
      <c r="O10" s="105"/>
      <c r="P10" s="106"/>
      <c r="Q10" s="107"/>
      <c r="R10" s="122"/>
      <c r="S10" s="126"/>
      <c r="T10" s="132"/>
      <c r="U10" s="132"/>
      <c r="V10" s="126"/>
      <c r="W10" s="127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v>91</v>
      </c>
      <c r="H11" s="103" t="s">
        <v>45</v>
      </c>
      <c r="I11" s="83" t="s">
        <v>47</v>
      </c>
      <c r="J11" s="114">
        <v>0.5</v>
      </c>
      <c r="K11" s="104"/>
      <c r="L11" s="104"/>
      <c r="M11" s="104"/>
      <c r="N11" s="104"/>
      <c r="O11" s="105"/>
      <c r="P11" s="106">
        <v>0.375</v>
      </c>
      <c r="Q11" s="107" t="str">
        <f aca="true" t="shared" si="0" ref="Q11:Q16">CONCATENATE(E11,F11,G11)</f>
        <v>MS51021-91</v>
      </c>
      <c r="R11" s="122" t="str">
        <f aca="true" t="shared" si="1" ref="R11:R16">CONCATENATE(Q11,".PRT")</f>
        <v>MS51021-91.PRT</v>
      </c>
      <c r="S11" s="126">
        <f aca="true" t="shared" si="2" ref="S11:S16">J11</f>
        <v>0.5</v>
      </c>
      <c r="T11" s="132">
        <f aca="true" t="shared" si="3" ref="T11:T16">P11</f>
        <v>0.375</v>
      </c>
      <c r="U11" s="132"/>
      <c r="V11" s="126"/>
      <c r="W11" s="127"/>
      <c r="X11" s="148"/>
    </row>
    <row r="12" spans="1:24" ht="19.5" customHeight="1">
      <c r="A12" s="133"/>
      <c r="B12" s="10"/>
      <c r="C12" s="77"/>
      <c r="D12" s="83"/>
      <c r="E12" s="83" t="s">
        <v>46</v>
      </c>
      <c r="F12" s="83" t="s">
        <v>10</v>
      </c>
      <c r="G12" s="84">
        <f>G11+1</f>
        <v>92</v>
      </c>
      <c r="H12" s="103" t="s">
        <v>45</v>
      </c>
      <c r="I12" s="83" t="s">
        <v>47</v>
      </c>
      <c r="J12" s="114">
        <v>0.5</v>
      </c>
      <c r="K12" s="104"/>
      <c r="L12" s="104"/>
      <c r="M12" s="104"/>
      <c r="N12" s="104"/>
      <c r="O12" s="105"/>
      <c r="P12" s="106">
        <v>0.438</v>
      </c>
      <c r="Q12" s="107" t="str">
        <f t="shared" si="0"/>
        <v>MS51021-92</v>
      </c>
      <c r="R12" s="122" t="str">
        <f t="shared" si="1"/>
        <v>MS51021-92.PRT</v>
      </c>
      <c r="S12" s="126">
        <f t="shared" si="2"/>
        <v>0.5</v>
      </c>
      <c r="T12" s="132">
        <f t="shared" si="3"/>
        <v>0.438</v>
      </c>
      <c r="U12" s="132"/>
      <c r="V12" s="126"/>
      <c r="W12" s="127"/>
      <c r="X12" s="148"/>
    </row>
    <row r="13" spans="1:24" ht="19.5" customHeight="1">
      <c r="A13" s="133"/>
      <c r="B13" s="10"/>
      <c r="C13" s="77"/>
      <c r="D13" s="83"/>
      <c r="E13" s="83" t="s">
        <v>46</v>
      </c>
      <c r="F13" s="83" t="s">
        <v>10</v>
      </c>
      <c r="G13" s="84">
        <f>G12+1</f>
        <v>93</v>
      </c>
      <c r="H13" s="103" t="s">
        <v>45</v>
      </c>
      <c r="I13" s="83" t="s">
        <v>47</v>
      </c>
      <c r="J13" s="114">
        <v>0.5</v>
      </c>
      <c r="K13" s="104"/>
      <c r="L13" s="104"/>
      <c r="M13" s="104"/>
      <c r="N13" s="104"/>
      <c r="O13" s="105"/>
      <c r="P13" s="106">
        <v>0.5</v>
      </c>
      <c r="Q13" s="107" t="str">
        <f t="shared" si="0"/>
        <v>MS51021-93</v>
      </c>
      <c r="R13" s="122" t="str">
        <f t="shared" si="1"/>
        <v>MS51021-93.PRT</v>
      </c>
      <c r="S13" s="126">
        <f t="shared" si="2"/>
        <v>0.5</v>
      </c>
      <c r="T13" s="132">
        <f t="shared" si="3"/>
        <v>0.5</v>
      </c>
      <c r="U13" s="132"/>
      <c r="V13" s="126"/>
      <c r="W13" s="127"/>
      <c r="X13" s="148"/>
    </row>
    <row r="14" spans="1:24" ht="19.5" customHeight="1">
      <c r="A14" s="133"/>
      <c r="B14" s="10"/>
      <c r="C14" s="77"/>
      <c r="D14" s="83"/>
      <c r="E14" s="83" t="s">
        <v>46</v>
      </c>
      <c r="F14" s="83" t="s">
        <v>10</v>
      </c>
      <c r="G14" s="84">
        <f>G13+1</f>
        <v>94</v>
      </c>
      <c r="H14" s="103" t="s">
        <v>45</v>
      </c>
      <c r="I14" s="83" t="s">
        <v>47</v>
      </c>
      <c r="J14" s="114">
        <v>0.5</v>
      </c>
      <c r="K14" s="104"/>
      <c r="L14" s="104"/>
      <c r="M14" s="104"/>
      <c r="N14" s="104"/>
      <c r="O14" s="105"/>
      <c r="P14" s="106">
        <v>0.625</v>
      </c>
      <c r="Q14" s="107" t="str">
        <f t="shared" si="0"/>
        <v>MS51021-94</v>
      </c>
      <c r="R14" s="122" t="str">
        <f t="shared" si="1"/>
        <v>MS51021-94.PRT</v>
      </c>
      <c r="S14" s="126">
        <f t="shared" si="2"/>
        <v>0.5</v>
      </c>
      <c r="T14" s="132">
        <f t="shared" si="3"/>
        <v>0.625</v>
      </c>
      <c r="U14" s="132"/>
      <c r="V14" s="126"/>
      <c r="W14" s="127"/>
      <c r="X14" s="148"/>
    </row>
    <row r="15" spans="1:24" ht="19.5" customHeight="1">
      <c r="A15" s="134"/>
      <c r="B15" s="10"/>
      <c r="C15" s="77"/>
      <c r="D15" s="83"/>
      <c r="E15" s="83" t="s">
        <v>46</v>
      </c>
      <c r="F15" s="83" t="s">
        <v>10</v>
      </c>
      <c r="G15" s="84">
        <f>G14+1</f>
        <v>95</v>
      </c>
      <c r="H15" s="103" t="s">
        <v>45</v>
      </c>
      <c r="I15" s="83" t="s">
        <v>47</v>
      </c>
      <c r="J15" s="114">
        <v>0.5</v>
      </c>
      <c r="K15" s="104"/>
      <c r="L15" s="104"/>
      <c r="M15" s="104"/>
      <c r="N15" s="104"/>
      <c r="O15" s="105"/>
      <c r="P15" s="106">
        <v>0.75</v>
      </c>
      <c r="Q15" s="107" t="str">
        <f t="shared" si="0"/>
        <v>MS51021-95</v>
      </c>
      <c r="R15" s="122" t="str">
        <f t="shared" si="1"/>
        <v>MS51021-95.PRT</v>
      </c>
      <c r="S15" s="126">
        <f t="shared" si="2"/>
        <v>0.5</v>
      </c>
      <c r="T15" s="132">
        <f t="shared" si="3"/>
        <v>0.75</v>
      </c>
      <c r="U15" s="132"/>
      <c r="V15" s="126"/>
      <c r="W15" s="127"/>
      <c r="X15" s="149"/>
    </row>
    <row r="16" spans="1:24" ht="19.5" customHeight="1">
      <c r="A16" s="153" t="s">
        <v>18</v>
      </c>
      <c r="B16" s="10"/>
      <c r="C16" s="77"/>
      <c r="D16" s="83"/>
      <c r="E16" s="83" t="s">
        <v>46</v>
      </c>
      <c r="F16" s="83" t="s">
        <v>10</v>
      </c>
      <c r="G16" s="84">
        <f>G15+1</f>
        <v>96</v>
      </c>
      <c r="H16" s="103" t="s">
        <v>45</v>
      </c>
      <c r="I16" s="83" t="s">
        <v>47</v>
      </c>
      <c r="J16" s="114">
        <v>0.5</v>
      </c>
      <c r="K16" s="104"/>
      <c r="L16" s="104"/>
      <c r="M16" s="104"/>
      <c r="N16" s="104"/>
      <c r="O16" s="105"/>
      <c r="P16" s="106">
        <v>1</v>
      </c>
      <c r="Q16" s="107" t="str">
        <f t="shared" si="0"/>
        <v>MS51021-96</v>
      </c>
      <c r="R16" s="122" t="str">
        <f t="shared" si="1"/>
        <v>MS51021-96.PRT</v>
      </c>
      <c r="S16" s="126">
        <f t="shared" si="2"/>
        <v>0.5</v>
      </c>
      <c r="T16" s="132">
        <f t="shared" si="3"/>
        <v>1</v>
      </c>
      <c r="U16" s="132"/>
      <c r="V16" s="126"/>
      <c r="W16" s="127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14"/>
      <c r="K17" s="104"/>
      <c r="L17" s="104"/>
      <c r="M17" s="104"/>
      <c r="N17" s="104"/>
      <c r="O17" s="105"/>
      <c r="P17" s="106"/>
      <c r="Q17" s="107"/>
      <c r="R17" s="122"/>
      <c r="S17" s="126"/>
      <c r="T17" s="126"/>
      <c r="U17" s="132"/>
      <c r="V17" s="126"/>
      <c r="W17" s="127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14"/>
      <c r="K18" s="104"/>
      <c r="L18" s="104"/>
      <c r="M18" s="104"/>
      <c r="N18" s="104"/>
      <c r="O18" s="105"/>
      <c r="P18" s="106"/>
      <c r="Q18" s="107"/>
      <c r="R18" s="122"/>
      <c r="S18" s="126"/>
      <c r="T18" s="126"/>
      <c r="U18" s="132"/>
      <c r="V18" s="126"/>
      <c r="W18" s="127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14"/>
      <c r="K19" s="104"/>
      <c r="L19" s="104"/>
      <c r="M19" s="104"/>
      <c r="N19" s="104"/>
      <c r="O19" s="105"/>
      <c r="P19" s="106"/>
      <c r="Q19" s="107"/>
      <c r="R19" s="122"/>
      <c r="S19" s="126"/>
      <c r="T19" s="126"/>
      <c r="U19" s="132"/>
      <c r="V19" s="126"/>
      <c r="W19" s="127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14"/>
      <c r="K20" s="104"/>
      <c r="L20" s="104"/>
      <c r="M20" s="104"/>
      <c r="N20" s="104"/>
      <c r="O20" s="105"/>
      <c r="P20" s="106"/>
      <c r="Q20" s="107"/>
      <c r="R20" s="122"/>
      <c r="S20" s="126"/>
      <c r="T20" s="126"/>
      <c r="U20" s="132"/>
      <c r="V20" s="126"/>
      <c r="W20" s="127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14"/>
      <c r="K21" s="104"/>
      <c r="L21" s="104"/>
      <c r="M21" s="104"/>
      <c r="N21" s="104"/>
      <c r="O21" s="105"/>
      <c r="P21" s="106"/>
      <c r="Q21" s="107"/>
      <c r="R21" s="122"/>
      <c r="S21" s="126"/>
      <c r="T21" s="126"/>
      <c r="U21" s="132"/>
      <c r="V21" s="126"/>
      <c r="W21" s="127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14"/>
      <c r="K22" s="104"/>
      <c r="L22" s="104"/>
      <c r="M22" s="104"/>
      <c r="N22" s="104"/>
      <c r="O22" s="105"/>
      <c r="P22" s="106"/>
      <c r="Q22" s="107"/>
      <c r="R22" s="122"/>
      <c r="S22" s="126"/>
      <c r="T22" s="126"/>
      <c r="U22" s="132"/>
      <c r="V22" s="126"/>
      <c r="W22" s="127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14"/>
      <c r="K23" s="104"/>
      <c r="L23" s="104"/>
      <c r="M23" s="104"/>
      <c r="N23" s="104"/>
      <c r="O23" s="105"/>
      <c r="P23" s="106"/>
      <c r="Q23" s="107"/>
      <c r="R23" s="126"/>
      <c r="S23" s="126"/>
      <c r="T23" s="126"/>
      <c r="U23" s="126"/>
      <c r="V23" s="126"/>
      <c r="W23" s="127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14"/>
      <c r="K24" s="104"/>
      <c r="L24" s="104"/>
      <c r="M24" s="104"/>
      <c r="N24" s="104"/>
      <c r="O24" s="105"/>
      <c r="P24" s="106"/>
      <c r="Q24" s="107"/>
      <c r="R24" s="126"/>
      <c r="S24" s="126"/>
      <c r="T24" s="126"/>
      <c r="U24" s="126"/>
      <c r="V24" s="126"/>
      <c r="W24" s="127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14"/>
      <c r="K25" s="104"/>
      <c r="L25" s="104"/>
      <c r="M25" s="104"/>
      <c r="N25" s="104"/>
      <c r="O25" s="105"/>
      <c r="P25" s="106"/>
      <c r="Q25" s="107"/>
      <c r="R25" s="126"/>
      <c r="S25" s="126"/>
      <c r="T25" s="126"/>
      <c r="U25" s="126"/>
      <c r="V25" s="126"/>
      <c r="W25" s="127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14"/>
      <c r="K26" s="104"/>
      <c r="L26" s="104"/>
      <c r="M26" s="104"/>
      <c r="N26" s="104"/>
      <c r="O26" s="104"/>
      <c r="P26" s="108"/>
      <c r="Q26" s="107"/>
      <c r="R26" s="126"/>
      <c r="S26" s="126"/>
      <c r="T26" s="126"/>
      <c r="U26" s="126"/>
      <c r="V26" s="126"/>
      <c r="W26" s="127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14"/>
      <c r="K27" s="104"/>
      <c r="L27" s="104"/>
      <c r="M27" s="104"/>
      <c r="N27" s="104"/>
      <c r="O27" s="104"/>
      <c r="P27" s="108"/>
      <c r="Q27" s="107"/>
      <c r="R27" s="126"/>
      <c r="S27" s="126"/>
      <c r="T27" s="126"/>
      <c r="U27" s="126"/>
      <c r="V27" s="126"/>
      <c r="W27" s="127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126"/>
      <c r="S28" s="126"/>
      <c r="T28" s="126"/>
      <c r="U28" s="126"/>
      <c r="V28" s="126"/>
      <c r="W28" s="127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126"/>
      <c r="S29" s="126"/>
      <c r="T29" s="126"/>
      <c r="U29" s="126"/>
      <c r="V29" s="126"/>
      <c r="W29" s="127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126"/>
      <c r="S30" s="126"/>
      <c r="T30" s="126"/>
      <c r="U30" s="126"/>
      <c r="V30" s="126"/>
      <c r="W30" s="127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126"/>
      <c r="S31" s="126"/>
      <c r="T31" s="126"/>
      <c r="U31" s="126"/>
      <c r="V31" s="126"/>
      <c r="W31" s="127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126"/>
      <c r="S32" s="126"/>
      <c r="T32" s="126"/>
      <c r="U32" s="126"/>
      <c r="V32" s="126"/>
      <c r="W32" s="127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126"/>
      <c r="S33" s="126"/>
      <c r="T33" s="126"/>
      <c r="U33" s="126"/>
      <c r="V33" s="126"/>
      <c r="W33" s="127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126"/>
      <c r="S34" s="126"/>
      <c r="T34" s="126"/>
      <c r="U34" s="126"/>
      <c r="V34" s="126"/>
      <c r="W34" s="127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126"/>
      <c r="S35" s="126"/>
      <c r="T35" s="126"/>
      <c r="U35" s="126"/>
      <c r="V35" s="126"/>
      <c r="W35" s="127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126"/>
      <c r="S36" s="126"/>
      <c r="T36" s="126"/>
      <c r="U36" s="126"/>
      <c r="V36" s="126"/>
      <c r="W36" s="127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126"/>
      <c r="S37" s="126"/>
      <c r="T37" s="126"/>
      <c r="U37" s="126"/>
      <c r="V37" s="126"/>
      <c r="W37" s="127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126"/>
      <c r="S38" s="126"/>
      <c r="T38" s="126"/>
      <c r="U38" s="126"/>
      <c r="V38" s="126"/>
      <c r="W38" s="127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126"/>
      <c r="S39" s="126"/>
      <c r="T39" s="126"/>
      <c r="U39" s="126"/>
      <c r="V39" s="126"/>
      <c r="W39" s="127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126"/>
      <c r="S40" s="126"/>
      <c r="T40" s="126"/>
      <c r="U40" s="126"/>
      <c r="V40" s="126"/>
      <c r="W40" s="127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126"/>
      <c r="S41" s="126"/>
      <c r="T41" s="126"/>
      <c r="U41" s="126"/>
      <c r="V41" s="126"/>
      <c r="W41" s="127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126"/>
      <c r="S42" s="126"/>
      <c r="T42" s="126"/>
      <c r="U42" s="126"/>
      <c r="V42" s="126"/>
      <c r="W42" s="127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126"/>
      <c r="S44" s="126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126"/>
      <c r="S45" s="126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126"/>
      <c r="S46" s="126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126"/>
      <c r="S47" s="126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126"/>
      <c r="S48" s="126"/>
      <c r="T48" s="128"/>
      <c r="U48" s="128"/>
      <c r="V48" s="128"/>
      <c r="W48" s="129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126"/>
      <c r="S49" s="126"/>
      <c r="T49" s="128"/>
      <c r="U49" s="128"/>
      <c r="V49" s="128"/>
      <c r="W49" s="129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126"/>
      <c r="S50" s="126"/>
      <c r="T50" s="128"/>
      <c r="U50" s="128"/>
      <c r="V50" s="128"/>
      <c r="W50" s="129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126"/>
      <c r="S51" s="126"/>
      <c r="T51" s="128"/>
      <c r="U51" s="128"/>
      <c r="V51" s="128"/>
      <c r="W51" s="129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123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125"/>
    </row>
    <row r="56" spans="1:24" s="16" customFormat="1" ht="19.5" customHeight="1">
      <c r="A56" s="130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29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30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/>
      <c r="F5" s="83"/>
      <c r="G5" s="84"/>
      <c r="H5" s="103"/>
      <c r="I5" s="83"/>
      <c r="J5" s="114"/>
      <c r="K5" s="104"/>
      <c r="L5" s="104"/>
      <c r="M5" s="104"/>
      <c r="N5" s="104"/>
      <c r="O5" s="105"/>
      <c r="P5" s="106"/>
      <c r="Q5" s="107"/>
      <c r="R5" s="92"/>
      <c r="S5" s="92"/>
      <c r="T5" s="92"/>
      <c r="U5" s="92"/>
      <c r="V5" s="92"/>
      <c r="W5" s="93"/>
      <c r="X5" s="148"/>
    </row>
    <row r="6" spans="1:24" ht="19.5" customHeight="1">
      <c r="A6" s="133"/>
      <c r="B6" s="10"/>
      <c r="C6" s="77"/>
      <c r="D6" s="83"/>
      <c r="E6" s="83"/>
      <c r="F6" s="83"/>
      <c r="G6" s="84"/>
      <c r="H6" s="103"/>
      <c r="I6" s="83"/>
      <c r="J6" s="114"/>
      <c r="K6" s="104"/>
      <c r="L6" s="104"/>
      <c r="M6" s="104"/>
      <c r="N6" s="104"/>
      <c r="O6" s="105"/>
      <c r="P6" s="106"/>
      <c r="Q6" s="107"/>
      <c r="R6" s="92"/>
      <c r="S6" s="92"/>
      <c r="T6" s="92"/>
      <c r="U6" s="92"/>
      <c r="V6" s="92"/>
      <c r="W6" s="93"/>
      <c r="X6" s="148"/>
    </row>
    <row r="7" spans="1:24" ht="19.5" customHeight="1">
      <c r="A7" s="133"/>
      <c r="B7" s="10"/>
      <c r="C7" s="77"/>
      <c r="D7" s="83"/>
      <c r="E7" s="83"/>
      <c r="F7" s="83"/>
      <c r="G7" s="84"/>
      <c r="H7" s="103"/>
      <c r="I7" s="83"/>
      <c r="J7" s="114"/>
      <c r="K7" s="104"/>
      <c r="L7" s="104"/>
      <c r="M7" s="104"/>
      <c r="N7" s="104"/>
      <c r="O7" s="105"/>
      <c r="P7" s="106"/>
      <c r="Q7" s="107"/>
      <c r="R7" s="92"/>
      <c r="S7" s="92"/>
      <c r="T7" s="92"/>
      <c r="U7" s="92"/>
      <c r="V7" s="92"/>
      <c r="W7" s="93"/>
      <c r="X7" s="148"/>
    </row>
    <row r="8" spans="1:24" ht="19.5" customHeight="1">
      <c r="A8" s="133"/>
      <c r="B8" s="10"/>
      <c r="C8" s="77"/>
      <c r="D8" s="83"/>
      <c r="E8" s="83"/>
      <c r="F8" s="83"/>
      <c r="G8" s="84"/>
      <c r="H8" s="103"/>
      <c r="I8" s="83"/>
      <c r="J8" s="114"/>
      <c r="K8" s="104"/>
      <c r="L8" s="104"/>
      <c r="M8" s="104"/>
      <c r="N8" s="104"/>
      <c r="O8" s="105"/>
      <c r="P8" s="106"/>
      <c r="Q8" s="107"/>
      <c r="R8" s="92"/>
      <c r="S8" s="92"/>
      <c r="T8" s="92"/>
      <c r="U8" s="92"/>
      <c r="V8" s="92"/>
      <c r="W8" s="93"/>
      <c r="X8" s="148"/>
    </row>
    <row r="9" spans="1:24" ht="19.5" customHeight="1">
      <c r="A9" s="133"/>
      <c r="B9" s="10"/>
      <c r="C9" s="77"/>
      <c r="D9" s="83"/>
      <c r="E9" s="83"/>
      <c r="F9" s="83"/>
      <c r="G9" s="84"/>
      <c r="H9" s="103"/>
      <c r="I9" s="83"/>
      <c r="J9" s="114"/>
      <c r="K9" s="104"/>
      <c r="L9" s="104"/>
      <c r="M9" s="104"/>
      <c r="N9" s="104"/>
      <c r="O9" s="105"/>
      <c r="P9" s="106"/>
      <c r="Q9" s="107"/>
      <c r="R9" s="92"/>
      <c r="S9" s="92"/>
      <c r="T9" s="92"/>
      <c r="U9" s="9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v>80</v>
      </c>
      <c r="H10" s="103" t="s">
        <v>45</v>
      </c>
      <c r="I10" s="83" t="s">
        <v>38</v>
      </c>
      <c r="J10" s="114">
        <v>0.375</v>
      </c>
      <c r="K10" s="104"/>
      <c r="L10" s="104"/>
      <c r="M10" s="104"/>
      <c r="N10" s="104"/>
      <c r="O10" s="105"/>
      <c r="P10" s="106">
        <v>0.312</v>
      </c>
      <c r="Q10" s="107" t="str">
        <f aca="true" t="shared" si="0" ref="Q10:Q16">CONCATENATE(E10,F10,G10)</f>
        <v>MS51021-80</v>
      </c>
      <c r="R10" s="122" t="str">
        <f aca="true" t="shared" si="1" ref="R10:R16">CONCATENATE(Q10,".PRT")</f>
        <v>MS51021-80.PRT</v>
      </c>
      <c r="S10" s="126">
        <f aca="true" t="shared" si="2" ref="S10:S16">J10</f>
        <v>0.375</v>
      </c>
      <c r="T10" s="132">
        <f aca="true" t="shared" si="3" ref="T10:T16">P10</f>
        <v>0.312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aca="true" t="shared" si="4" ref="G11:G16">G10+1</f>
        <v>81</v>
      </c>
      <c r="H11" s="103" t="s">
        <v>45</v>
      </c>
      <c r="I11" s="83" t="s">
        <v>38</v>
      </c>
      <c r="J11" s="114">
        <v>0.375</v>
      </c>
      <c r="K11" s="104"/>
      <c r="L11" s="104"/>
      <c r="M11" s="104"/>
      <c r="N11" s="104"/>
      <c r="O11" s="105"/>
      <c r="P11" s="106">
        <v>0.375</v>
      </c>
      <c r="Q11" s="107" t="str">
        <f t="shared" si="0"/>
        <v>MS51021-81</v>
      </c>
      <c r="R11" s="122" t="str">
        <f t="shared" si="1"/>
        <v>MS51021-81.PRT</v>
      </c>
      <c r="S11" s="126">
        <f t="shared" si="2"/>
        <v>0.375</v>
      </c>
      <c r="T11" s="132">
        <f t="shared" si="3"/>
        <v>0.375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 t="s">
        <v>46</v>
      </c>
      <c r="F12" s="83" t="s">
        <v>10</v>
      </c>
      <c r="G12" s="84">
        <f t="shared" si="4"/>
        <v>82</v>
      </c>
      <c r="H12" s="103" t="s">
        <v>45</v>
      </c>
      <c r="I12" s="83" t="s">
        <v>38</v>
      </c>
      <c r="J12" s="114">
        <v>0.375</v>
      </c>
      <c r="K12" s="104"/>
      <c r="L12" s="104"/>
      <c r="M12" s="104"/>
      <c r="N12" s="104"/>
      <c r="O12" s="105"/>
      <c r="P12" s="106">
        <v>0.438</v>
      </c>
      <c r="Q12" s="107" t="str">
        <f t="shared" si="0"/>
        <v>MS51021-82</v>
      </c>
      <c r="R12" s="122" t="str">
        <f t="shared" si="1"/>
        <v>MS51021-82.PRT</v>
      </c>
      <c r="S12" s="126">
        <f t="shared" si="2"/>
        <v>0.375</v>
      </c>
      <c r="T12" s="132">
        <f t="shared" si="3"/>
        <v>0.438</v>
      </c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 t="s">
        <v>46</v>
      </c>
      <c r="F13" s="83" t="s">
        <v>10</v>
      </c>
      <c r="G13" s="84">
        <f t="shared" si="4"/>
        <v>83</v>
      </c>
      <c r="H13" s="103" t="s">
        <v>45</v>
      </c>
      <c r="I13" s="83" t="s">
        <v>38</v>
      </c>
      <c r="J13" s="114">
        <v>0.375</v>
      </c>
      <c r="K13" s="104"/>
      <c r="L13" s="104"/>
      <c r="M13" s="104"/>
      <c r="N13" s="104"/>
      <c r="O13" s="105"/>
      <c r="P13" s="106">
        <v>0.5</v>
      </c>
      <c r="Q13" s="107" t="str">
        <f t="shared" si="0"/>
        <v>MS51021-83</v>
      </c>
      <c r="R13" s="122" t="str">
        <f t="shared" si="1"/>
        <v>MS51021-83.PRT</v>
      </c>
      <c r="S13" s="126">
        <f t="shared" si="2"/>
        <v>0.375</v>
      </c>
      <c r="T13" s="132">
        <f t="shared" si="3"/>
        <v>0.5</v>
      </c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 t="s">
        <v>46</v>
      </c>
      <c r="F14" s="83" t="s">
        <v>10</v>
      </c>
      <c r="G14" s="84">
        <f t="shared" si="4"/>
        <v>84</v>
      </c>
      <c r="H14" s="103" t="s">
        <v>45</v>
      </c>
      <c r="I14" s="83" t="s">
        <v>38</v>
      </c>
      <c r="J14" s="114">
        <v>0.375</v>
      </c>
      <c r="K14" s="104"/>
      <c r="L14" s="104"/>
      <c r="M14" s="104"/>
      <c r="N14" s="104"/>
      <c r="O14" s="105"/>
      <c r="P14" s="106">
        <v>0.625</v>
      </c>
      <c r="Q14" s="107" t="str">
        <f t="shared" si="0"/>
        <v>MS51021-84</v>
      </c>
      <c r="R14" s="122" t="str">
        <f t="shared" si="1"/>
        <v>MS51021-84.PRT</v>
      </c>
      <c r="S14" s="126">
        <f t="shared" si="2"/>
        <v>0.375</v>
      </c>
      <c r="T14" s="132">
        <f t="shared" si="3"/>
        <v>0.625</v>
      </c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 t="s">
        <v>46</v>
      </c>
      <c r="F15" s="83" t="s">
        <v>10</v>
      </c>
      <c r="G15" s="84">
        <f t="shared" si="4"/>
        <v>85</v>
      </c>
      <c r="H15" s="103" t="s">
        <v>45</v>
      </c>
      <c r="I15" s="83" t="s">
        <v>38</v>
      </c>
      <c r="J15" s="114">
        <v>0.375</v>
      </c>
      <c r="K15" s="104"/>
      <c r="L15" s="104"/>
      <c r="M15" s="104"/>
      <c r="N15" s="104"/>
      <c r="O15" s="105"/>
      <c r="P15" s="106">
        <v>0.75</v>
      </c>
      <c r="Q15" s="107" t="str">
        <f t="shared" si="0"/>
        <v>MS51021-85</v>
      </c>
      <c r="R15" s="122" t="str">
        <f t="shared" si="1"/>
        <v>MS51021-85.PRT</v>
      </c>
      <c r="S15" s="126">
        <f t="shared" si="2"/>
        <v>0.375</v>
      </c>
      <c r="T15" s="132">
        <f t="shared" si="3"/>
        <v>0.75</v>
      </c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 t="s">
        <v>46</v>
      </c>
      <c r="F16" s="83" t="s">
        <v>10</v>
      </c>
      <c r="G16" s="84">
        <f t="shared" si="4"/>
        <v>86</v>
      </c>
      <c r="H16" s="103" t="s">
        <v>45</v>
      </c>
      <c r="I16" s="83" t="s">
        <v>38</v>
      </c>
      <c r="J16" s="114">
        <v>0.375</v>
      </c>
      <c r="K16" s="104"/>
      <c r="L16" s="104"/>
      <c r="M16" s="104"/>
      <c r="N16" s="104"/>
      <c r="O16" s="105"/>
      <c r="P16" s="106">
        <v>1</v>
      </c>
      <c r="Q16" s="107" t="str">
        <f t="shared" si="0"/>
        <v>MS51021-86</v>
      </c>
      <c r="R16" s="122" t="str">
        <f t="shared" si="1"/>
        <v>MS51021-86.PRT</v>
      </c>
      <c r="S16" s="126">
        <f t="shared" si="2"/>
        <v>0.375</v>
      </c>
      <c r="T16" s="132">
        <f t="shared" si="3"/>
        <v>1</v>
      </c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14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14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14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14"/>
      <c r="K20" s="104"/>
      <c r="L20" s="104"/>
      <c r="M20" s="104"/>
      <c r="N20" s="104"/>
      <c r="O20" s="105"/>
      <c r="P20" s="106"/>
      <c r="Q20" s="107"/>
      <c r="R20" s="122"/>
      <c r="S20" s="121"/>
      <c r="T20" s="121"/>
      <c r="U20" s="13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14"/>
      <c r="K21" s="104"/>
      <c r="L21" s="104"/>
      <c r="M21" s="104"/>
      <c r="N21" s="104"/>
      <c r="O21" s="105"/>
      <c r="P21" s="106"/>
      <c r="Q21" s="107"/>
      <c r="R21" s="122"/>
      <c r="S21" s="121"/>
      <c r="T21" s="121"/>
      <c r="U21" s="13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14"/>
      <c r="K22" s="104"/>
      <c r="L22" s="104"/>
      <c r="M22" s="104"/>
      <c r="N22" s="104"/>
      <c r="O22" s="105"/>
      <c r="P22" s="106"/>
      <c r="Q22" s="107"/>
      <c r="R22" s="122"/>
      <c r="S22" s="121"/>
      <c r="T22" s="121"/>
      <c r="U22" s="13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14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1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1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1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1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Q6" sqref="Q6:T13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120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11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31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32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/>
      <c r="F5" s="83"/>
      <c r="G5" s="84"/>
      <c r="H5" s="103"/>
      <c r="I5" s="83"/>
      <c r="J5" s="117"/>
      <c r="K5" s="104"/>
      <c r="L5" s="104"/>
      <c r="M5" s="104"/>
      <c r="N5" s="104"/>
      <c r="O5" s="105"/>
      <c r="P5" s="106"/>
      <c r="Q5" s="107"/>
      <c r="R5" s="92"/>
      <c r="S5" s="92"/>
      <c r="T5" s="92"/>
      <c r="U5" s="9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v>68</v>
      </c>
      <c r="H6" s="103" t="s">
        <v>45</v>
      </c>
      <c r="I6" s="83" t="s">
        <v>37</v>
      </c>
      <c r="J6" s="117">
        <v>0.3125</v>
      </c>
      <c r="K6" s="104"/>
      <c r="L6" s="104"/>
      <c r="M6" s="104"/>
      <c r="N6" s="104"/>
      <c r="O6" s="105"/>
      <c r="P6" s="106">
        <v>0.25</v>
      </c>
      <c r="Q6" s="107" t="str">
        <f>CONCATENATE(E6,F6,G6)</f>
        <v>MS51021-68</v>
      </c>
      <c r="R6" s="122" t="str">
        <f aca="true" t="shared" si="0" ref="R6:R13">CONCATENATE(Q6,".PRT")</f>
        <v>MS51021-68.PRT</v>
      </c>
      <c r="S6" s="126">
        <f aca="true" t="shared" si="1" ref="S6:S13">J6</f>
        <v>0.3125</v>
      </c>
      <c r="T6" s="132">
        <f aca="true" t="shared" si="2" ref="T6:T13">P6</f>
        <v>0.25</v>
      </c>
      <c r="U6" s="9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 aca="true" t="shared" si="3" ref="G7:G13">G6+1</f>
        <v>69</v>
      </c>
      <c r="H7" s="103" t="s">
        <v>45</v>
      </c>
      <c r="I7" s="83" t="s">
        <v>37</v>
      </c>
      <c r="J7" s="117">
        <v>0.3125</v>
      </c>
      <c r="K7" s="104"/>
      <c r="L7" s="104"/>
      <c r="M7" s="104"/>
      <c r="N7" s="104"/>
      <c r="O7" s="105"/>
      <c r="P7" s="106">
        <v>0.312</v>
      </c>
      <c r="Q7" s="107" t="str">
        <f>CONCATENATE(E7,F7,G7)</f>
        <v>MS51021-69</v>
      </c>
      <c r="R7" s="122" t="str">
        <f t="shared" si="0"/>
        <v>MS51021-69.PRT</v>
      </c>
      <c r="S7" s="126">
        <f t="shared" si="1"/>
        <v>0.3125</v>
      </c>
      <c r="T7" s="132">
        <f t="shared" si="2"/>
        <v>0.312</v>
      </c>
      <c r="U7" s="9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 t="shared" si="3"/>
        <v>70</v>
      </c>
      <c r="H8" s="103" t="s">
        <v>45</v>
      </c>
      <c r="I8" s="83" t="s">
        <v>37</v>
      </c>
      <c r="J8" s="117">
        <v>0.3125</v>
      </c>
      <c r="K8" s="104"/>
      <c r="L8" s="104"/>
      <c r="M8" s="104"/>
      <c r="N8" s="104"/>
      <c r="O8" s="105"/>
      <c r="P8" s="106">
        <v>0.375</v>
      </c>
      <c r="Q8" s="107" t="str">
        <f aca="true" t="shared" si="4" ref="Q8:Q13">CONCATENATE(E8,F8,G8)</f>
        <v>MS51021-70</v>
      </c>
      <c r="R8" s="122" t="str">
        <f t="shared" si="0"/>
        <v>MS51021-70.PRT</v>
      </c>
      <c r="S8" s="126">
        <f t="shared" si="1"/>
        <v>0.3125</v>
      </c>
      <c r="T8" s="132">
        <f t="shared" si="2"/>
        <v>0.375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 t="shared" si="3"/>
        <v>71</v>
      </c>
      <c r="H9" s="103" t="s">
        <v>45</v>
      </c>
      <c r="I9" s="83" t="s">
        <v>37</v>
      </c>
      <c r="J9" s="117">
        <v>0.3125</v>
      </c>
      <c r="K9" s="104"/>
      <c r="L9" s="104"/>
      <c r="M9" s="104"/>
      <c r="N9" s="104"/>
      <c r="O9" s="105"/>
      <c r="P9" s="106">
        <v>0.438</v>
      </c>
      <c r="Q9" s="107" t="str">
        <f t="shared" si="4"/>
        <v>MS51021-71</v>
      </c>
      <c r="R9" s="122" t="str">
        <f t="shared" si="0"/>
        <v>MS51021-71.PRT</v>
      </c>
      <c r="S9" s="126">
        <f t="shared" si="1"/>
        <v>0.3125</v>
      </c>
      <c r="T9" s="132">
        <f t="shared" si="2"/>
        <v>0.438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 t="shared" si="3"/>
        <v>72</v>
      </c>
      <c r="H10" s="103" t="s">
        <v>45</v>
      </c>
      <c r="I10" s="83" t="s">
        <v>37</v>
      </c>
      <c r="J10" s="117">
        <v>0.3125</v>
      </c>
      <c r="K10" s="104"/>
      <c r="L10" s="104"/>
      <c r="M10" s="104"/>
      <c r="N10" s="104"/>
      <c r="O10" s="105"/>
      <c r="P10" s="106">
        <v>0.5</v>
      </c>
      <c r="Q10" s="107" t="str">
        <f t="shared" si="4"/>
        <v>MS51021-72</v>
      </c>
      <c r="R10" s="122" t="str">
        <f t="shared" si="0"/>
        <v>MS51021-72.PRT</v>
      </c>
      <c r="S10" s="126">
        <f t="shared" si="1"/>
        <v>0.3125</v>
      </c>
      <c r="T10" s="132">
        <f t="shared" si="2"/>
        <v>0.5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t="shared" si="3"/>
        <v>73</v>
      </c>
      <c r="H11" s="103" t="s">
        <v>45</v>
      </c>
      <c r="I11" s="83" t="s">
        <v>37</v>
      </c>
      <c r="J11" s="117">
        <v>0.3125</v>
      </c>
      <c r="K11" s="104"/>
      <c r="L11" s="104"/>
      <c r="M11" s="104"/>
      <c r="N11" s="104"/>
      <c r="O11" s="105"/>
      <c r="P11" s="106">
        <v>0.625</v>
      </c>
      <c r="Q11" s="107" t="str">
        <f t="shared" si="4"/>
        <v>MS51021-73</v>
      </c>
      <c r="R11" s="122" t="str">
        <f t="shared" si="0"/>
        <v>MS51021-73.PRT</v>
      </c>
      <c r="S11" s="126">
        <f t="shared" si="1"/>
        <v>0.3125</v>
      </c>
      <c r="T11" s="132">
        <f t="shared" si="2"/>
        <v>0.625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 t="s">
        <v>46</v>
      </c>
      <c r="F12" s="83" t="s">
        <v>10</v>
      </c>
      <c r="G12" s="84">
        <f t="shared" si="3"/>
        <v>74</v>
      </c>
      <c r="H12" s="103" t="s">
        <v>45</v>
      </c>
      <c r="I12" s="83" t="s">
        <v>37</v>
      </c>
      <c r="J12" s="117">
        <v>0.3125</v>
      </c>
      <c r="K12" s="104"/>
      <c r="L12" s="104"/>
      <c r="M12" s="104"/>
      <c r="N12" s="104"/>
      <c r="O12" s="105"/>
      <c r="P12" s="106">
        <v>0.75</v>
      </c>
      <c r="Q12" s="107" t="str">
        <f t="shared" si="4"/>
        <v>MS51021-74</v>
      </c>
      <c r="R12" s="122" t="str">
        <f t="shared" si="0"/>
        <v>MS51021-74.PRT</v>
      </c>
      <c r="S12" s="126">
        <f t="shared" si="1"/>
        <v>0.3125</v>
      </c>
      <c r="T12" s="132">
        <f t="shared" si="2"/>
        <v>0.75</v>
      </c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 t="s">
        <v>46</v>
      </c>
      <c r="F13" s="83" t="s">
        <v>10</v>
      </c>
      <c r="G13" s="84">
        <f t="shared" si="3"/>
        <v>75</v>
      </c>
      <c r="H13" s="103" t="s">
        <v>45</v>
      </c>
      <c r="I13" s="83" t="s">
        <v>37</v>
      </c>
      <c r="J13" s="117">
        <v>0.3125</v>
      </c>
      <c r="K13" s="104"/>
      <c r="L13" s="104"/>
      <c r="M13" s="104"/>
      <c r="N13" s="104"/>
      <c r="O13" s="105"/>
      <c r="P13" s="106">
        <v>1</v>
      </c>
      <c r="Q13" s="107" t="str">
        <f t="shared" si="4"/>
        <v>MS51021-75</v>
      </c>
      <c r="R13" s="122" t="str">
        <f t="shared" si="0"/>
        <v>MS51021-75.PRT</v>
      </c>
      <c r="S13" s="126">
        <f t="shared" si="1"/>
        <v>0.3125</v>
      </c>
      <c r="T13" s="132">
        <f t="shared" si="2"/>
        <v>1</v>
      </c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17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17"/>
      <c r="K15" s="104"/>
      <c r="L15" s="104"/>
      <c r="M15" s="104"/>
      <c r="N15" s="104"/>
      <c r="O15" s="105"/>
      <c r="P15" s="106"/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17"/>
      <c r="K16" s="104"/>
      <c r="L16" s="104"/>
      <c r="M16" s="104"/>
      <c r="N16" s="104"/>
      <c r="O16" s="105"/>
      <c r="P16" s="106"/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17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17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17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17"/>
      <c r="K20" s="104"/>
      <c r="L20" s="104"/>
      <c r="M20" s="104"/>
      <c r="N20" s="104"/>
      <c r="O20" s="105"/>
      <c r="P20" s="106"/>
      <c r="Q20" s="107"/>
      <c r="R20" s="122"/>
      <c r="S20" s="121"/>
      <c r="T20" s="121"/>
      <c r="U20" s="13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17"/>
      <c r="K21" s="104"/>
      <c r="L21" s="104"/>
      <c r="M21" s="104"/>
      <c r="N21" s="104"/>
      <c r="O21" s="105"/>
      <c r="P21" s="106"/>
      <c r="Q21" s="107"/>
      <c r="R21" s="122"/>
      <c r="S21" s="121"/>
      <c r="T21" s="121"/>
      <c r="U21" s="13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17"/>
      <c r="K22" s="104"/>
      <c r="L22" s="104"/>
      <c r="M22" s="104"/>
      <c r="N22" s="104"/>
      <c r="O22" s="105"/>
      <c r="P22" s="106"/>
      <c r="Q22" s="107"/>
      <c r="R22" s="122"/>
      <c r="S22" s="121"/>
      <c r="T22" s="121"/>
      <c r="U22" s="13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17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17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17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17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17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17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17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17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17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17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17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17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17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17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17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17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17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17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17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17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17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17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17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17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17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17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17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17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17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17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17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8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119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PageLayoutView="0" workbookViewId="0" topLeftCell="B1">
      <selection activeCell="Q5" sqref="Q5:T13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29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30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 t="s">
        <v>46</v>
      </c>
      <c r="F5" s="83" t="s">
        <v>10</v>
      </c>
      <c r="G5" s="84">
        <v>55</v>
      </c>
      <c r="H5" s="103" t="s">
        <v>45</v>
      </c>
      <c r="I5" s="83" t="s">
        <v>42</v>
      </c>
      <c r="J5" s="114">
        <v>0.25</v>
      </c>
      <c r="K5" s="104"/>
      <c r="L5" s="104"/>
      <c r="M5" s="104"/>
      <c r="N5" s="104"/>
      <c r="O5" s="105"/>
      <c r="P5" s="106">
        <v>0.188</v>
      </c>
      <c r="Q5" s="107" t="str">
        <f>CONCATENATE(E5,F5,G5)</f>
        <v>MS51021-55</v>
      </c>
      <c r="R5" s="122" t="str">
        <f aca="true" t="shared" si="0" ref="R5:R13">CONCATENATE(Q5,".PRT")</f>
        <v>MS51021-55.PRT</v>
      </c>
      <c r="S5" s="126">
        <f>J5</f>
        <v>0.25</v>
      </c>
      <c r="T5" s="132">
        <f aca="true" t="shared" si="1" ref="T5:T13">P5</f>
        <v>0.188</v>
      </c>
      <c r="U5" s="9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f aca="true" t="shared" si="2" ref="G6:G13">G5+1</f>
        <v>56</v>
      </c>
      <c r="H6" s="103" t="s">
        <v>45</v>
      </c>
      <c r="I6" s="83" t="s">
        <v>42</v>
      </c>
      <c r="J6" s="114">
        <v>0.25</v>
      </c>
      <c r="K6" s="104"/>
      <c r="L6" s="104"/>
      <c r="M6" s="104"/>
      <c r="N6" s="104"/>
      <c r="O6" s="105"/>
      <c r="P6" s="106">
        <v>0.25</v>
      </c>
      <c r="Q6" s="107" t="str">
        <f aca="true" t="shared" si="3" ref="Q6:Q13">CONCATENATE(E6,F6,G6)</f>
        <v>MS51021-56</v>
      </c>
      <c r="R6" s="122" t="str">
        <f t="shared" si="0"/>
        <v>MS51021-56.PRT</v>
      </c>
      <c r="S6" s="126">
        <f aca="true" t="shared" si="4" ref="S6:S13">J6</f>
        <v>0.25</v>
      </c>
      <c r="T6" s="132">
        <f t="shared" si="1"/>
        <v>0.25</v>
      </c>
      <c r="U6" s="9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 t="shared" si="2"/>
        <v>57</v>
      </c>
      <c r="H7" s="103" t="s">
        <v>45</v>
      </c>
      <c r="I7" s="83" t="s">
        <v>42</v>
      </c>
      <c r="J7" s="114">
        <v>0.25</v>
      </c>
      <c r="K7" s="104"/>
      <c r="L7" s="104"/>
      <c r="M7" s="104"/>
      <c r="N7" s="104"/>
      <c r="O7" s="105"/>
      <c r="P7" s="106">
        <v>0.312</v>
      </c>
      <c r="Q7" s="107" t="str">
        <f t="shared" si="3"/>
        <v>MS51021-57</v>
      </c>
      <c r="R7" s="122" t="str">
        <f t="shared" si="0"/>
        <v>MS51021-57.PRT</v>
      </c>
      <c r="S7" s="126">
        <f t="shared" si="4"/>
        <v>0.25</v>
      </c>
      <c r="T7" s="132">
        <f t="shared" si="1"/>
        <v>0.312</v>
      </c>
      <c r="U7" s="13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 t="shared" si="2"/>
        <v>58</v>
      </c>
      <c r="H8" s="103" t="s">
        <v>45</v>
      </c>
      <c r="I8" s="83" t="s">
        <v>42</v>
      </c>
      <c r="J8" s="114">
        <v>0.25</v>
      </c>
      <c r="K8" s="104"/>
      <c r="L8" s="104"/>
      <c r="M8" s="104"/>
      <c r="N8" s="104"/>
      <c r="O8" s="105"/>
      <c r="P8" s="106">
        <v>0.375</v>
      </c>
      <c r="Q8" s="107" t="str">
        <f t="shared" si="3"/>
        <v>MS51021-58</v>
      </c>
      <c r="R8" s="122" t="str">
        <f t="shared" si="0"/>
        <v>MS51021-58.PRT</v>
      </c>
      <c r="S8" s="126">
        <f t="shared" si="4"/>
        <v>0.25</v>
      </c>
      <c r="T8" s="132">
        <f t="shared" si="1"/>
        <v>0.375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 t="shared" si="2"/>
        <v>59</v>
      </c>
      <c r="H9" s="103" t="s">
        <v>45</v>
      </c>
      <c r="I9" s="83" t="s">
        <v>42</v>
      </c>
      <c r="J9" s="114">
        <v>0.25</v>
      </c>
      <c r="K9" s="104"/>
      <c r="L9" s="104"/>
      <c r="M9" s="104"/>
      <c r="N9" s="104"/>
      <c r="O9" s="105"/>
      <c r="P9" s="106">
        <v>0.438</v>
      </c>
      <c r="Q9" s="107" t="str">
        <f t="shared" si="3"/>
        <v>MS51021-59</v>
      </c>
      <c r="R9" s="122" t="str">
        <f t="shared" si="0"/>
        <v>MS51021-59.PRT</v>
      </c>
      <c r="S9" s="126">
        <f t="shared" si="4"/>
        <v>0.25</v>
      </c>
      <c r="T9" s="132">
        <f t="shared" si="1"/>
        <v>0.438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 t="shared" si="2"/>
        <v>60</v>
      </c>
      <c r="H10" s="103" t="s">
        <v>45</v>
      </c>
      <c r="I10" s="83" t="s">
        <v>42</v>
      </c>
      <c r="J10" s="114">
        <v>0.25</v>
      </c>
      <c r="K10" s="104"/>
      <c r="L10" s="104"/>
      <c r="M10" s="104"/>
      <c r="N10" s="104"/>
      <c r="O10" s="105"/>
      <c r="P10" s="106">
        <v>0.5</v>
      </c>
      <c r="Q10" s="107" t="str">
        <f t="shared" si="3"/>
        <v>MS51021-60</v>
      </c>
      <c r="R10" s="122" t="str">
        <f t="shared" si="0"/>
        <v>MS51021-60.PRT</v>
      </c>
      <c r="S10" s="126">
        <f t="shared" si="4"/>
        <v>0.25</v>
      </c>
      <c r="T10" s="132">
        <f t="shared" si="1"/>
        <v>0.5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t="shared" si="2"/>
        <v>61</v>
      </c>
      <c r="H11" s="103" t="s">
        <v>45</v>
      </c>
      <c r="I11" s="83" t="s">
        <v>42</v>
      </c>
      <c r="J11" s="114">
        <v>0.25</v>
      </c>
      <c r="K11" s="104"/>
      <c r="L11" s="104"/>
      <c r="M11" s="104"/>
      <c r="N11" s="104"/>
      <c r="O11" s="105"/>
      <c r="P11" s="106">
        <v>0.625</v>
      </c>
      <c r="Q11" s="107" t="str">
        <f t="shared" si="3"/>
        <v>MS51021-61</v>
      </c>
      <c r="R11" s="122" t="str">
        <f t="shared" si="0"/>
        <v>MS51021-61.PRT</v>
      </c>
      <c r="S11" s="126">
        <f t="shared" si="4"/>
        <v>0.25</v>
      </c>
      <c r="T11" s="132">
        <f t="shared" si="1"/>
        <v>0.625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 t="s">
        <v>46</v>
      </c>
      <c r="F12" s="83" t="s">
        <v>10</v>
      </c>
      <c r="G12" s="84">
        <f t="shared" si="2"/>
        <v>62</v>
      </c>
      <c r="H12" s="103" t="s">
        <v>45</v>
      </c>
      <c r="I12" s="83" t="s">
        <v>42</v>
      </c>
      <c r="J12" s="114">
        <v>0.25</v>
      </c>
      <c r="K12" s="104"/>
      <c r="L12" s="104"/>
      <c r="M12" s="104"/>
      <c r="N12" s="104"/>
      <c r="O12" s="105"/>
      <c r="P12" s="106">
        <v>0.75</v>
      </c>
      <c r="Q12" s="107" t="str">
        <f t="shared" si="3"/>
        <v>MS51021-62</v>
      </c>
      <c r="R12" s="122" t="str">
        <f t="shared" si="0"/>
        <v>MS51021-62.PRT</v>
      </c>
      <c r="S12" s="126">
        <f t="shared" si="4"/>
        <v>0.25</v>
      </c>
      <c r="T12" s="132">
        <f t="shared" si="1"/>
        <v>0.75</v>
      </c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 t="s">
        <v>46</v>
      </c>
      <c r="F13" s="83" t="s">
        <v>10</v>
      </c>
      <c r="G13" s="84">
        <f t="shared" si="2"/>
        <v>63</v>
      </c>
      <c r="H13" s="103" t="s">
        <v>45</v>
      </c>
      <c r="I13" s="83" t="s">
        <v>42</v>
      </c>
      <c r="J13" s="114">
        <v>0.25</v>
      </c>
      <c r="K13" s="104"/>
      <c r="L13" s="104"/>
      <c r="M13" s="104"/>
      <c r="N13" s="104"/>
      <c r="O13" s="105"/>
      <c r="P13" s="106">
        <v>1</v>
      </c>
      <c r="Q13" s="107" t="str">
        <f t="shared" si="3"/>
        <v>MS51021-63</v>
      </c>
      <c r="R13" s="122" t="str">
        <f t="shared" si="0"/>
        <v>MS51021-63.PRT</v>
      </c>
      <c r="S13" s="126">
        <f t="shared" si="4"/>
        <v>0.25</v>
      </c>
      <c r="T13" s="132">
        <f t="shared" si="1"/>
        <v>1</v>
      </c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14"/>
      <c r="K14" s="104"/>
      <c r="L14" s="104"/>
      <c r="M14" s="104"/>
      <c r="N14" s="104"/>
      <c r="O14" s="105"/>
      <c r="P14" s="106"/>
      <c r="Q14" s="107"/>
      <c r="R14" s="122"/>
      <c r="S14" s="126"/>
      <c r="T14" s="132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14"/>
      <c r="K15" s="104"/>
      <c r="L15" s="104"/>
      <c r="M15" s="104"/>
      <c r="N15" s="104"/>
      <c r="O15" s="105"/>
      <c r="P15" s="106"/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14"/>
      <c r="K16" s="104"/>
      <c r="L16" s="104"/>
      <c r="M16" s="104"/>
      <c r="N16" s="104"/>
      <c r="O16" s="105"/>
      <c r="P16" s="106"/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14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14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14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14"/>
      <c r="K20" s="104"/>
      <c r="L20" s="104"/>
      <c r="M20" s="104"/>
      <c r="N20" s="104"/>
      <c r="O20" s="105"/>
      <c r="P20" s="106"/>
      <c r="Q20" s="107"/>
      <c r="R20" s="122"/>
      <c r="S20" s="121"/>
      <c r="T20" s="121"/>
      <c r="U20" s="13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14"/>
      <c r="K21" s="104"/>
      <c r="L21" s="104"/>
      <c r="M21" s="104"/>
      <c r="N21" s="104"/>
      <c r="O21" s="105"/>
      <c r="P21" s="106"/>
      <c r="Q21" s="107"/>
      <c r="R21" s="122"/>
      <c r="S21" s="121"/>
      <c r="T21" s="121"/>
      <c r="U21" s="13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14"/>
      <c r="K22" s="104"/>
      <c r="L22" s="104"/>
      <c r="M22" s="104"/>
      <c r="N22" s="104"/>
      <c r="O22" s="105"/>
      <c r="P22" s="106"/>
      <c r="Q22" s="107"/>
      <c r="R22" s="122"/>
      <c r="S22" s="121"/>
      <c r="T22" s="121"/>
      <c r="U22" s="13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14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1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1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1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1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B1:H1"/>
    <mergeCell ref="C3:G3"/>
    <mergeCell ref="H3:H4"/>
    <mergeCell ref="I56:K56"/>
    <mergeCell ref="N3:N4"/>
    <mergeCell ref="B56:H56"/>
    <mergeCell ref="L1:Q1"/>
    <mergeCell ref="X3:X15"/>
    <mergeCell ref="X16:X28"/>
    <mergeCell ref="X29:X41"/>
    <mergeCell ref="X42:X54"/>
    <mergeCell ref="W53:W54"/>
    <mergeCell ref="I1:K1"/>
    <mergeCell ref="I3:I4"/>
    <mergeCell ref="J3:J4"/>
    <mergeCell ref="K3:K4"/>
    <mergeCell ref="O3:O4"/>
    <mergeCell ref="R1:W1"/>
    <mergeCell ref="L3:L4"/>
    <mergeCell ref="M3:M4"/>
    <mergeCell ref="L56:Q56"/>
    <mergeCell ref="R56:W56"/>
    <mergeCell ref="P3:P4"/>
    <mergeCell ref="Q3:Q4"/>
    <mergeCell ref="T53:T54"/>
    <mergeCell ref="U53:V54"/>
    <mergeCell ref="A3:A15"/>
    <mergeCell ref="A16:A28"/>
    <mergeCell ref="A29:A41"/>
    <mergeCell ref="A42:A54"/>
    <mergeCell ref="U52:V52"/>
    <mergeCell ref="V55:W55"/>
    <mergeCell ref="T55:U55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B1">
      <selection activeCell="Q5" sqref="Q5:T12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0" width="12.7109375" style="88" customWidth="1"/>
    <col min="11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86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29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30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 t="s">
        <v>46</v>
      </c>
      <c r="F5" s="83" t="s">
        <v>10</v>
      </c>
      <c r="G5" s="84">
        <v>42</v>
      </c>
      <c r="H5" s="103" t="s">
        <v>45</v>
      </c>
      <c r="I5" s="83" t="s">
        <v>36</v>
      </c>
      <c r="J5" s="114">
        <v>0.19</v>
      </c>
      <c r="K5" s="104"/>
      <c r="L5" s="104"/>
      <c r="M5" s="104"/>
      <c r="N5" s="104"/>
      <c r="O5" s="105"/>
      <c r="P5" s="106">
        <v>0.188</v>
      </c>
      <c r="Q5" s="107" t="str">
        <f aca="true" t="shared" si="0" ref="Q5:Q12">CONCATENATE(E5,F5,G5)</f>
        <v>MS51021-42</v>
      </c>
      <c r="R5" s="122" t="str">
        <f aca="true" t="shared" si="1" ref="R5:R12">CONCATENATE(Q5,".PRT")</f>
        <v>MS51021-42.PRT</v>
      </c>
      <c r="S5" s="126">
        <f aca="true" t="shared" si="2" ref="S5:S12">J5</f>
        <v>0.19</v>
      </c>
      <c r="T5" s="132">
        <f aca="true" t="shared" si="3" ref="T5:T12">P5</f>
        <v>0.188</v>
      </c>
      <c r="U5" s="13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f aca="true" t="shared" si="4" ref="G6:G12">G5+1</f>
        <v>43</v>
      </c>
      <c r="H6" s="103" t="s">
        <v>45</v>
      </c>
      <c r="I6" s="83" t="s">
        <v>36</v>
      </c>
      <c r="J6" s="114">
        <v>0.19</v>
      </c>
      <c r="K6" s="104"/>
      <c r="L6" s="104"/>
      <c r="M6" s="104"/>
      <c r="N6" s="104"/>
      <c r="O6" s="105"/>
      <c r="P6" s="106">
        <v>0.25</v>
      </c>
      <c r="Q6" s="107" t="str">
        <f t="shared" si="0"/>
        <v>MS51021-43</v>
      </c>
      <c r="R6" s="122" t="str">
        <f t="shared" si="1"/>
        <v>MS51021-43.PRT</v>
      </c>
      <c r="S6" s="126">
        <f t="shared" si="2"/>
        <v>0.19</v>
      </c>
      <c r="T6" s="132">
        <f t="shared" si="3"/>
        <v>0.25</v>
      </c>
      <c r="U6" s="13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 t="shared" si="4"/>
        <v>44</v>
      </c>
      <c r="H7" s="103" t="s">
        <v>45</v>
      </c>
      <c r="I7" s="83" t="s">
        <v>36</v>
      </c>
      <c r="J7" s="114">
        <v>0.19</v>
      </c>
      <c r="K7" s="104"/>
      <c r="L7" s="104"/>
      <c r="M7" s="104"/>
      <c r="N7" s="104"/>
      <c r="O7" s="105"/>
      <c r="P7" s="106">
        <v>0.312</v>
      </c>
      <c r="Q7" s="107" t="str">
        <f t="shared" si="0"/>
        <v>MS51021-44</v>
      </c>
      <c r="R7" s="122" t="str">
        <f t="shared" si="1"/>
        <v>MS51021-44.PRT</v>
      </c>
      <c r="S7" s="126">
        <f t="shared" si="2"/>
        <v>0.19</v>
      </c>
      <c r="T7" s="132">
        <f t="shared" si="3"/>
        <v>0.312</v>
      </c>
      <c r="U7" s="13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 t="shared" si="4"/>
        <v>45</v>
      </c>
      <c r="H8" s="103" t="s">
        <v>45</v>
      </c>
      <c r="I8" s="83" t="s">
        <v>36</v>
      </c>
      <c r="J8" s="114">
        <v>0.19</v>
      </c>
      <c r="K8" s="104"/>
      <c r="L8" s="104"/>
      <c r="M8" s="104"/>
      <c r="N8" s="104"/>
      <c r="O8" s="105"/>
      <c r="P8" s="106">
        <v>0.375</v>
      </c>
      <c r="Q8" s="107" t="str">
        <f t="shared" si="0"/>
        <v>MS51021-45</v>
      </c>
      <c r="R8" s="122" t="str">
        <f t="shared" si="1"/>
        <v>MS51021-45.PRT</v>
      </c>
      <c r="S8" s="126">
        <f t="shared" si="2"/>
        <v>0.19</v>
      </c>
      <c r="T8" s="132">
        <f t="shared" si="3"/>
        <v>0.375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 t="shared" si="4"/>
        <v>46</v>
      </c>
      <c r="H9" s="103" t="s">
        <v>45</v>
      </c>
      <c r="I9" s="83" t="s">
        <v>36</v>
      </c>
      <c r="J9" s="114">
        <v>0.19</v>
      </c>
      <c r="K9" s="104"/>
      <c r="L9" s="104"/>
      <c r="M9" s="104"/>
      <c r="N9" s="104"/>
      <c r="O9" s="105"/>
      <c r="P9" s="106">
        <v>0.438</v>
      </c>
      <c r="Q9" s="107" t="str">
        <f t="shared" si="0"/>
        <v>MS51021-46</v>
      </c>
      <c r="R9" s="122" t="str">
        <f t="shared" si="1"/>
        <v>MS51021-46.PRT</v>
      </c>
      <c r="S9" s="126">
        <f t="shared" si="2"/>
        <v>0.19</v>
      </c>
      <c r="T9" s="132">
        <f t="shared" si="3"/>
        <v>0.438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 t="shared" si="4"/>
        <v>47</v>
      </c>
      <c r="H10" s="103" t="s">
        <v>45</v>
      </c>
      <c r="I10" s="83" t="s">
        <v>36</v>
      </c>
      <c r="J10" s="114">
        <v>0.19</v>
      </c>
      <c r="K10" s="104"/>
      <c r="L10" s="104"/>
      <c r="M10" s="104"/>
      <c r="N10" s="104"/>
      <c r="O10" s="105"/>
      <c r="P10" s="106">
        <v>0.5</v>
      </c>
      <c r="Q10" s="107" t="str">
        <f t="shared" si="0"/>
        <v>MS51021-47</v>
      </c>
      <c r="R10" s="122" t="str">
        <f t="shared" si="1"/>
        <v>MS51021-47.PRT</v>
      </c>
      <c r="S10" s="126">
        <f t="shared" si="2"/>
        <v>0.19</v>
      </c>
      <c r="T10" s="132">
        <f t="shared" si="3"/>
        <v>0.5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t="shared" si="4"/>
        <v>48</v>
      </c>
      <c r="H11" s="103" t="s">
        <v>45</v>
      </c>
      <c r="I11" s="83" t="s">
        <v>36</v>
      </c>
      <c r="J11" s="114">
        <v>0.19</v>
      </c>
      <c r="K11" s="104"/>
      <c r="L11" s="104"/>
      <c r="M11" s="104"/>
      <c r="N11" s="104"/>
      <c r="O11" s="105"/>
      <c r="P11" s="106">
        <v>0.625</v>
      </c>
      <c r="Q11" s="107" t="str">
        <f t="shared" si="0"/>
        <v>MS51021-48</v>
      </c>
      <c r="R11" s="122" t="str">
        <f t="shared" si="1"/>
        <v>MS51021-48.PRT</v>
      </c>
      <c r="S11" s="126">
        <f t="shared" si="2"/>
        <v>0.19</v>
      </c>
      <c r="T11" s="132">
        <f t="shared" si="3"/>
        <v>0.625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 t="s">
        <v>46</v>
      </c>
      <c r="F12" s="83" t="s">
        <v>10</v>
      </c>
      <c r="G12" s="84">
        <f t="shared" si="4"/>
        <v>49</v>
      </c>
      <c r="H12" s="103" t="s">
        <v>45</v>
      </c>
      <c r="I12" s="83" t="s">
        <v>36</v>
      </c>
      <c r="J12" s="114">
        <v>0.19</v>
      </c>
      <c r="K12" s="104"/>
      <c r="L12" s="104"/>
      <c r="M12" s="104"/>
      <c r="N12" s="104"/>
      <c r="O12" s="105"/>
      <c r="P12" s="106">
        <v>0.75</v>
      </c>
      <c r="Q12" s="107" t="str">
        <f t="shared" si="0"/>
        <v>MS51021-49</v>
      </c>
      <c r="R12" s="122" t="str">
        <f t="shared" si="1"/>
        <v>MS51021-49.PRT</v>
      </c>
      <c r="S12" s="126">
        <f t="shared" si="2"/>
        <v>0.19</v>
      </c>
      <c r="T12" s="132">
        <f t="shared" si="3"/>
        <v>0.75</v>
      </c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/>
      <c r="F13" s="83"/>
      <c r="G13" s="84"/>
      <c r="H13" s="103"/>
      <c r="I13" s="83"/>
      <c r="J13" s="114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14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14"/>
      <c r="K15" s="104"/>
      <c r="L15" s="104"/>
      <c r="M15" s="104"/>
      <c r="N15" s="104"/>
      <c r="O15" s="105"/>
      <c r="P15" s="106"/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14"/>
      <c r="K16" s="104"/>
      <c r="L16" s="104"/>
      <c r="M16" s="104"/>
      <c r="N16" s="104"/>
      <c r="O16" s="105"/>
      <c r="P16" s="106"/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14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14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14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14"/>
      <c r="K20" s="104"/>
      <c r="L20" s="104"/>
      <c r="M20" s="104"/>
      <c r="N20" s="104"/>
      <c r="O20" s="105"/>
      <c r="P20" s="106"/>
      <c r="Q20" s="107"/>
      <c r="R20" s="122"/>
      <c r="S20" s="121"/>
      <c r="T20" s="121"/>
      <c r="U20" s="13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14"/>
      <c r="K21" s="104"/>
      <c r="L21" s="104"/>
      <c r="M21" s="104"/>
      <c r="N21" s="104"/>
      <c r="O21" s="105"/>
      <c r="P21" s="106"/>
      <c r="Q21" s="107"/>
      <c r="R21" s="122"/>
      <c r="S21" s="121"/>
      <c r="T21" s="121"/>
      <c r="U21" s="13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14"/>
      <c r="K22" s="104"/>
      <c r="L22" s="104"/>
      <c r="M22" s="104"/>
      <c r="N22" s="104"/>
      <c r="O22" s="105"/>
      <c r="P22" s="106"/>
      <c r="Q22" s="107"/>
      <c r="R22" s="122"/>
      <c r="S22" s="121"/>
      <c r="T22" s="121"/>
      <c r="U22" s="13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14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1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1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1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1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1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1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1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1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1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1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1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1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1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1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1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1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1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1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1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1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1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1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1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1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1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1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1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1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1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1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5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87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X3:X15"/>
    <mergeCell ref="X16:X28"/>
    <mergeCell ref="X29:X41"/>
    <mergeCell ref="X42:X54"/>
    <mergeCell ref="U52:V52"/>
    <mergeCell ref="T53:T54"/>
    <mergeCell ref="U53:V54"/>
    <mergeCell ref="W53:W54"/>
    <mergeCell ref="R1:W1"/>
    <mergeCell ref="C3:G3"/>
    <mergeCell ref="H3:H4"/>
    <mergeCell ref="N3:N4"/>
    <mergeCell ref="O3:O4"/>
    <mergeCell ref="P3:P4"/>
    <mergeCell ref="Q3:Q4"/>
    <mergeCell ref="L3:L4"/>
    <mergeCell ref="M3:M4"/>
    <mergeCell ref="B56:H56"/>
    <mergeCell ref="I56:K56"/>
    <mergeCell ref="L56:Q56"/>
    <mergeCell ref="B1:H1"/>
    <mergeCell ref="I1:K1"/>
    <mergeCell ref="L1:Q1"/>
    <mergeCell ref="A3:A15"/>
    <mergeCell ref="A29:A41"/>
    <mergeCell ref="A16:A28"/>
    <mergeCell ref="R56:W56"/>
    <mergeCell ref="A42:A54"/>
    <mergeCell ref="T55:U55"/>
    <mergeCell ref="V55:W55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B1">
      <selection activeCell="Q6" sqref="Q6:T1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13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14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/>
      <c r="F5" s="83"/>
      <c r="G5" s="84"/>
      <c r="H5" s="103"/>
      <c r="I5" s="83"/>
      <c r="J5" s="104"/>
      <c r="K5" s="104"/>
      <c r="L5" s="104"/>
      <c r="M5" s="104"/>
      <c r="N5" s="104"/>
      <c r="O5" s="105"/>
      <c r="P5" s="106"/>
      <c r="Q5" s="107"/>
      <c r="R5" s="122"/>
      <c r="S5" s="121"/>
      <c r="T5" s="121"/>
      <c r="U5" s="13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v>31</v>
      </c>
      <c r="H6" s="103" t="s">
        <v>45</v>
      </c>
      <c r="I6" s="83" t="s">
        <v>27</v>
      </c>
      <c r="J6" s="104">
        <v>0.164</v>
      </c>
      <c r="K6" s="104"/>
      <c r="L6" s="104"/>
      <c r="M6" s="104"/>
      <c r="N6" s="104"/>
      <c r="O6" s="105"/>
      <c r="P6" s="106">
        <v>0.188</v>
      </c>
      <c r="Q6" s="107" t="str">
        <f aca="true" t="shared" si="0" ref="Q6:Q11">CONCATENATE(E6,F6,G6)</f>
        <v>MS51021-31</v>
      </c>
      <c r="R6" s="122" t="str">
        <f aca="true" t="shared" si="1" ref="R6:R11">CONCATENATE(Q6,".PRT")</f>
        <v>MS51021-31.PRT</v>
      </c>
      <c r="S6" s="126">
        <f aca="true" t="shared" si="2" ref="S6:S11">J6</f>
        <v>0.164</v>
      </c>
      <c r="T6" s="132">
        <f aca="true" t="shared" si="3" ref="T6:T11">P6</f>
        <v>0.188</v>
      </c>
      <c r="U6" s="13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>G6+1</f>
        <v>32</v>
      </c>
      <c r="H7" s="103" t="s">
        <v>45</v>
      </c>
      <c r="I7" s="83" t="s">
        <v>27</v>
      </c>
      <c r="J7" s="104">
        <v>0.164</v>
      </c>
      <c r="K7" s="104"/>
      <c r="L7" s="104"/>
      <c r="M7" s="104"/>
      <c r="N7" s="104"/>
      <c r="O7" s="105"/>
      <c r="P7" s="106">
        <v>0.25</v>
      </c>
      <c r="Q7" s="107" t="str">
        <f t="shared" si="0"/>
        <v>MS51021-32</v>
      </c>
      <c r="R7" s="122" t="str">
        <f t="shared" si="1"/>
        <v>MS51021-32.PRT</v>
      </c>
      <c r="S7" s="126">
        <f t="shared" si="2"/>
        <v>0.164</v>
      </c>
      <c r="T7" s="132">
        <f t="shared" si="3"/>
        <v>0.25</v>
      </c>
      <c r="U7" s="13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>G7+1</f>
        <v>33</v>
      </c>
      <c r="H8" s="103" t="s">
        <v>45</v>
      </c>
      <c r="I8" s="83" t="s">
        <v>27</v>
      </c>
      <c r="J8" s="104">
        <v>0.164</v>
      </c>
      <c r="K8" s="104"/>
      <c r="L8" s="104"/>
      <c r="M8" s="104"/>
      <c r="N8" s="104"/>
      <c r="O8" s="105"/>
      <c r="P8" s="106">
        <v>0.312</v>
      </c>
      <c r="Q8" s="107" t="str">
        <f t="shared" si="0"/>
        <v>MS51021-33</v>
      </c>
      <c r="R8" s="122" t="str">
        <f t="shared" si="1"/>
        <v>MS51021-33.PRT</v>
      </c>
      <c r="S8" s="126">
        <f t="shared" si="2"/>
        <v>0.164</v>
      </c>
      <c r="T8" s="132">
        <f t="shared" si="3"/>
        <v>0.312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>G8+1</f>
        <v>34</v>
      </c>
      <c r="H9" s="103" t="s">
        <v>45</v>
      </c>
      <c r="I9" s="83" t="s">
        <v>27</v>
      </c>
      <c r="J9" s="104">
        <v>0.164</v>
      </c>
      <c r="K9" s="104"/>
      <c r="L9" s="104"/>
      <c r="M9" s="104"/>
      <c r="N9" s="104"/>
      <c r="O9" s="105"/>
      <c r="P9" s="106">
        <v>0.375</v>
      </c>
      <c r="Q9" s="107" t="str">
        <f t="shared" si="0"/>
        <v>MS51021-34</v>
      </c>
      <c r="R9" s="122" t="str">
        <f t="shared" si="1"/>
        <v>MS51021-34.PRT</v>
      </c>
      <c r="S9" s="126">
        <f t="shared" si="2"/>
        <v>0.164</v>
      </c>
      <c r="T9" s="132">
        <f t="shared" si="3"/>
        <v>0.375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>G9+1</f>
        <v>35</v>
      </c>
      <c r="H10" s="103" t="s">
        <v>45</v>
      </c>
      <c r="I10" s="83" t="s">
        <v>27</v>
      </c>
      <c r="J10" s="104">
        <v>0.164</v>
      </c>
      <c r="K10" s="104"/>
      <c r="L10" s="104"/>
      <c r="M10" s="104"/>
      <c r="N10" s="104"/>
      <c r="O10" s="105"/>
      <c r="P10" s="106">
        <v>0.438</v>
      </c>
      <c r="Q10" s="107" t="str">
        <f t="shared" si="0"/>
        <v>MS51021-35</v>
      </c>
      <c r="R10" s="122" t="str">
        <f t="shared" si="1"/>
        <v>MS51021-35.PRT</v>
      </c>
      <c r="S10" s="126">
        <f t="shared" si="2"/>
        <v>0.164</v>
      </c>
      <c r="T10" s="132">
        <f t="shared" si="3"/>
        <v>0.438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>G10+1</f>
        <v>36</v>
      </c>
      <c r="H11" s="103" t="s">
        <v>45</v>
      </c>
      <c r="I11" s="83" t="s">
        <v>27</v>
      </c>
      <c r="J11" s="104">
        <v>0.164</v>
      </c>
      <c r="K11" s="104"/>
      <c r="L11" s="104"/>
      <c r="M11" s="104"/>
      <c r="N11" s="104"/>
      <c r="O11" s="105"/>
      <c r="P11" s="106">
        <v>0.5</v>
      </c>
      <c r="Q11" s="107" t="str">
        <f t="shared" si="0"/>
        <v>MS51021-36</v>
      </c>
      <c r="R11" s="122" t="str">
        <f t="shared" si="1"/>
        <v>MS51021-36.PRT</v>
      </c>
      <c r="S11" s="126">
        <f t="shared" si="2"/>
        <v>0.164</v>
      </c>
      <c r="T11" s="132">
        <f t="shared" si="3"/>
        <v>0.5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/>
      <c r="F12" s="83"/>
      <c r="G12" s="84"/>
      <c r="H12" s="103"/>
      <c r="I12" s="83"/>
      <c r="J12" s="104"/>
      <c r="K12" s="104"/>
      <c r="L12" s="104"/>
      <c r="M12" s="104"/>
      <c r="N12" s="104"/>
      <c r="O12" s="105"/>
      <c r="P12" s="106"/>
      <c r="Q12" s="107"/>
      <c r="R12" s="122"/>
      <c r="S12" s="121"/>
      <c r="T12" s="121"/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/>
      <c r="F13" s="83"/>
      <c r="G13" s="84"/>
      <c r="H13" s="103"/>
      <c r="I13" s="83"/>
      <c r="J13" s="104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04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/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04"/>
      <c r="K16" s="104"/>
      <c r="L16" s="104"/>
      <c r="M16" s="104"/>
      <c r="N16" s="104"/>
      <c r="O16" s="105"/>
      <c r="P16" s="106"/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04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04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04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04"/>
      <c r="K20" s="104"/>
      <c r="L20" s="104"/>
      <c r="M20" s="104"/>
      <c r="N20" s="104"/>
      <c r="O20" s="105"/>
      <c r="P20" s="106"/>
      <c r="Q20" s="107"/>
      <c r="R20" s="122"/>
      <c r="S20" s="121"/>
      <c r="T20" s="121"/>
      <c r="U20" s="13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04"/>
      <c r="K21" s="104"/>
      <c r="L21" s="104"/>
      <c r="M21" s="104"/>
      <c r="N21" s="104"/>
      <c r="O21" s="105"/>
      <c r="P21" s="106"/>
      <c r="Q21" s="107"/>
      <c r="R21" s="122"/>
      <c r="S21" s="121"/>
      <c r="T21" s="121"/>
      <c r="U21" s="13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04"/>
      <c r="K22" s="104"/>
      <c r="L22" s="104"/>
      <c r="M22" s="104"/>
      <c r="N22" s="104"/>
      <c r="O22" s="105"/>
      <c r="P22" s="106"/>
      <c r="Q22" s="107"/>
      <c r="R22" s="122"/>
      <c r="S22" s="121"/>
      <c r="T22" s="121"/>
      <c r="U22" s="13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04"/>
      <c r="K23" s="104"/>
      <c r="L23" s="104"/>
      <c r="M23" s="104"/>
      <c r="N23" s="104"/>
      <c r="O23" s="105"/>
      <c r="P23" s="106"/>
      <c r="Q23" s="107"/>
      <c r="R23" s="122"/>
      <c r="S23" s="121"/>
      <c r="T23" s="121"/>
      <c r="U23" s="13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A16:A28"/>
    <mergeCell ref="A42:A54"/>
    <mergeCell ref="A29:A41"/>
    <mergeCell ref="N3:N4"/>
    <mergeCell ref="O3:O4"/>
    <mergeCell ref="P3:P4"/>
    <mergeCell ref="Q3:Q4"/>
    <mergeCell ref="L3:L4"/>
    <mergeCell ref="A3:A15"/>
    <mergeCell ref="I3:I4"/>
    <mergeCell ref="J3:J4"/>
    <mergeCell ref="K3:K4"/>
    <mergeCell ref="M3:M4"/>
    <mergeCell ref="X42:X54"/>
    <mergeCell ref="X29:X41"/>
    <mergeCell ref="X16:X28"/>
    <mergeCell ref="X3:X15"/>
    <mergeCell ref="B1:H1"/>
    <mergeCell ref="I1:K1"/>
    <mergeCell ref="L1:Q1"/>
    <mergeCell ref="R1:W1"/>
    <mergeCell ref="C3:G3"/>
    <mergeCell ref="H3:H4"/>
    <mergeCell ref="B56:H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B1">
      <selection activeCell="Q5" sqref="Q5:T1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13" t="s">
        <v>32</v>
      </c>
      <c r="K3" s="213"/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14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 t="s">
        <v>46</v>
      </c>
      <c r="F5" s="83" t="s">
        <v>10</v>
      </c>
      <c r="G5" s="84">
        <v>21</v>
      </c>
      <c r="H5" s="103" t="s">
        <v>45</v>
      </c>
      <c r="I5" s="83" t="s">
        <v>26</v>
      </c>
      <c r="J5" s="104">
        <v>0.138</v>
      </c>
      <c r="K5" s="104"/>
      <c r="L5" s="104"/>
      <c r="M5" s="104"/>
      <c r="N5" s="104"/>
      <c r="O5" s="105"/>
      <c r="P5" s="106">
        <v>0.125</v>
      </c>
      <c r="Q5" s="107" t="str">
        <f>CONCATENATE(E5,F5,G5)</f>
        <v>MS51021-21</v>
      </c>
      <c r="R5" s="122" t="str">
        <f aca="true" t="shared" si="0" ref="R5:R11">CONCATENATE(Q5,".PRT")</f>
        <v>MS51021-21.PRT</v>
      </c>
      <c r="S5" s="126">
        <f>J5</f>
        <v>0.138</v>
      </c>
      <c r="T5" s="132">
        <f>P5</f>
        <v>0.125</v>
      </c>
      <c r="U5" s="13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f aca="true" t="shared" si="1" ref="G6:G11">G5+1</f>
        <v>22</v>
      </c>
      <c r="H6" s="103" t="s">
        <v>45</v>
      </c>
      <c r="I6" s="83" t="s">
        <v>26</v>
      </c>
      <c r="J6" s="104">
        <v>0.138</v>
      </c>
      <c r="K6" s="104"/>
      <c r="L6" s="104"/>
      <c r="M6" s="104"/>
      <c r="N6" s="104"/>
      <c r="O6" s="105"/>
      <c r="P6" s="106">
        <v>0.188</v>
      </c>
      <c r="Q6" s="107" t="str">
        <f aca="true" t="shared" si="2" ref="Q6:Q11">CONCATENATE(E6,F6,G6)</f>
        <v>MS51021-22</v>
      </c>
      <c r="R6" s="122" t="str">
        <f t="shared" si="0"/>
        <v>MS51021-22.PRT</v>
      </c>
      <c r="S6" s="126">
        <f aca="true" t="shared" si="3" ref="S6:S11">J6</f>
        <v>0.138</v>
      </c>
      <c r="T6" s="132">
        <f>P6</f>
        <v>0.188</v>
      </c>
      <c r="U6" s="13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 t="shared" si="1"/>
        <v>23</v>
      </c>
      <c r="H7" s="103" t="s">
        <v>45</v>
      </c>
      <c r="I7" s="83" t="s">
        <v>26</v>
      </c>
      <c r="J7" s="104">
        <v>0.138</v>
      </c>
      <c r="K7" s="104"/>
      <c r="L7" s="104"/>
      <c r="M7" s="104"/>
      <c r="N7" s="104"/>
      <c r="O7" s="105"/>
      <c r="P7" s="106">
        <v>0.25</v>
      </c>
      <c r="Q7" s="107" t="str">
        <f t="shared" si="2"/>
        <v>MS51021-23</v>
      </c>
      <c r="R7" s="122" t="str">
        <f t="shared" si="0"/>
        <v>MS51021-23.PRT</v>
      </c>
      <c r="S7" s="126">
        <f t="shared" si="3"/>
        <v>0.138</v>
      </c>
      <c r="T7" s="132">
        <f>P7</f>
        <v>0.25</v>
      </c>
      <c r="U7" s="13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 t="shared" si="1"/>
        <v>24</v>
      </c>
      <c r="H8" s="103" t="s">
        <v>45</v>
      </c>
      <c r="I8" s="83" t="s">
        <v>26</v>
      </c>
      <c r="J8" s="104">
        <v>0.138</v>
      </c>
      <c r="K8" s="104"/>
      <c r="L8" s="104"/>
      <c r="M8" s="104"/>
      <c r="N8" s="104"/>
      <c r="O8" s="105"/>
      <c r="P8" s="106">
        <v>0.312</v>
      </c>
      <c r="Q8" s="107" t="str">
        <f t="shared" si="2"/>
        <v>MS51021-24</v>
      </c>
      <c r="R8" s="122" t="str">
        <f t="shared" si="0"/>
        <v>MS51021-24.PRT</v>
      </c>
      <c r="S8" s="126">
        <f t="shared" si="3"/>
        <v>0.138</v>
      </c>
      <c r="T8" s="132">
        <f>P8</f>
        <v>0.312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 t="shared" si="1"/>
        <v>25</v>
      </c>
      <c r="H9" s="103" t="s">
        <v>45</v>
      </c>
      <c r="I9" s="83" t="s">
        <v>26</v>
      </c>
      <c r="J9" s="104">
        <v>0.138</v>
      </c>
      <c r="K9" s="104"/>
      <c r="L9" s="104"/>
      <c r="M9" s="104"/>
      <c r="N9" s="104"/>
      <c r="O9" s="105"/>
      <c r="P9" s="106">
        <v>0.375</v>
      </c>
      <c r="Q9" s="107" t="str">
        <f t="shared" si="2"/>
        <v>MS51021-25</v>
      </c>
      <c r="R9" s="122" t="str">
        <f t="shared" si="0"/>
        <v>MS51021-25.PRT</v>
      </c>
      <c r="S9" s="126">
        <f t="shared" si="3"/>
        <v>0.138</v>
      </c>
      <c r="T9" s="132">
        <f>P9</f>
        <v>0.375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 t="shared" si="1"/>
        <v>26</v>
      </c>
      <c r="H10" s="103" t="s">
        <v>45</v>
      </c>
      <c r="I10" s="83" t="s">
        <v>26</v>
      </c>
      <c r="J10" s="104">
        <v>0.138</v>
      </c>
      <c r="K10" s="104"/>
      <c r="L10" s="104"/>
      <c r="M10" s="104"/>
      <c r="N10" s="104"/>
      <c r="O10" s="105"/>
      <c r="P10" s="106">
        <v>0.438</v>
      </c>
      <c r="Q10" s="107" t="str">
        <f t="shared" si="2"/>
        <v>MS51021-26</v>
      </c>
      <c r="R10" s="122" t="str">
        <f t="shared" si="0"/>
        <v>MS51021-26.PRT</v>
      </c>
      <c r="S10" s="126">
        <f t="shared" si="3"/>
        <v>0.138</v>
      </c>
      <c r="T10" s="132">
        <f>P10</f>
        <v>0.438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t="shared" si="1"/>
        <v>27</v>
      </c>
      <c r="H11" s="103" t="s">
        <v>45</v>
      </c>
      <c r="I11" s="83" t="s">
        <v>26</v>
      </c>
      <c r="J11" s="104">
        <v>0.138</v>
      </c>
      <c r="K11" s="104"/>
      <c r="L11" s="104"/>
      <c r="M11" s="104"/>
      <c r="N11" s="104"/>
      <c r="O11" s="105"/>
      <c r="P11" s="106">
        <v>0.5</v>
      </c>
      <c r="Q11" s="107" t="str">
        <f t="shared" si="2"/>
        <v>MS51021-27</v>
      </c>
      <c r="R11" s="122" t="str">
        <f t="shared" si="0"/>
        <v>MS51021-27.PRT</v>
      </c>
      <c r="S11" s="126">
        <f t="shared" si="3"/>
        <v>0.138</v>
      </c>
      <c r="T11" s="132">
        <f>P11</f>
        <v>0.5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/>
      <c r="F12" s="83"/>
      <c r="G12" s="84"/>
      <c r="H12" s="103"/>
      <c r="I12" s="83"/>
      <c r="J12" s="104"/>
      <c r="K12" s="104"/>
      <c r="L12" s="104"/>
      <c r="M12" s="104"/>
      <c r="N12" s="104"/>
      <c r="O12" s="105"/>
      <c r="P12" s="106"/>
      <c r="Q12" s="107"/>
      <c r="R12" s="122"/>
      <c r="S12" s="126"/>
      <c r="T12" s="132"/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/>
      <c r="F13" s="83"/>
      <c r="G13" s="84"/>
      <c r="H13" s="103"/>
      <c r="I13" s="83"/>
      <c r="J13" s="104"/>
      <c r="K13" s="104"/>
      <c r="L13" s="104"/>
      <c r="M13" s="104"/>
      <c r="N13" s="104"/>
      <c r="O13" s="105"/>
      <c r="P13" s="106"/>
      <c r="Q13" s="107"/>
      <c r="R13" s="122"/>
      <c r="S13" s="121"/>
      <c r="T13" s="121"/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04"/>
      <c r="K14" s="104"/>
      <c r="L14" s="104"/>
      <c r="M14" s="104"/>
      <c r="N14" s="104"/>
      <c r="O14" s="105"/>
      <c r="P14" s="106"/>
      <c r="Q14" s="107"/>
      <c r="R14" s="122"/>
      <c r="S14" s="121"/>
      <c r="T14" s="121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/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04"/>
      <c r="K16" s="104"/>
      <c r="L16" s="104"/>
      <c r="M16" s="104"/>
      <c r="N16" s="104"/>
      <c r="O16" s="105"/>
      <c r="P16" s="106"/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04"/>
      <c r="K17" s="104"/>
      <c r="L17" s="104"/>
      <c r="M17" s="104"/>
      <c r="N17" s="104"/>
      <c r="O17" s="105"/>
      <c r="P17" s="106"/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04"/>
      <c r="K18" s="104"/>
      <c r="L18" s="104"/>
      <c r="M18" s="104"/>
      <c r="N18" s="104"/>
      <c r="O18" s="105"/>
      <c r="P18" s="106"/>
      <c r="Q18" s="107"/>
      <c r="R18" s="122"/>
      <c r="S18" s="121"/>
      <c r="T18" s="121"/>
      <c r="U18" s="13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04"/>
      <c r="K19" s="104"/>
      <c r="L19" s="104"/>
      <c r="M19" s="104"/>
      <c r="N19" s="104"/>
      <c r="O19" s="105"/>
      <c r="P19" s="106"/>
      <c r="Q19" s="107"/>
      <c r="R19" s="122"/>
      <c r="S19" s="121"/>
      <c r="T19" s="121"/>
      <c r="U19" s="13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04"/>
      <c r="K20" s="104"/>
      <c r="L20" s="104"/>
      <c r="M20" s="104"/>
      <c r="N20" s="104"/>
      <c r="O20" s="105"/>
      <c r="P20" s="106"/>
      <c r="Q20" s="107"/>
      <c r="R20" s="92"/>
      <c r="S20" s="92"/>
      <c r="T20" s="92"/>
      <c r="U20" s="9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04"/>
      <c r="K21" s="104"/>
      <c r="L21" s="104"/>
      <c r="M21" s="104"/>
      <c r="N21" s="104"/>
      <c r="O21" s="105"/>
      <c r="P21" s="106"/>
      <c r="Q21" s="107"/>
      <c r="R21" s="92"/>
      <c r="S21" s="92"/>
      <c r="T21" s="92"/>
      <c r="U21" s="9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04"/>
      <c r="K22" s="104"/>
      <c r="L22" s="104"/>
      <c r="M22" s="104"/>
      <c r="N22" s="104"/>
      <c r="O22" s="105"/>
      <c r="P22" s="106"/>
      <c r="Q22" s="107"/>
      <c r="R22" s="92"/>
      <c r="S22" s="92"/>
      <c r="T22" s="92"/>
      <c r="U22" s="9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04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Q5" sqref="Q5:T1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1" width="12.7109375" style="48" customWidth="1"/>
    <col min="12" max="15" width="6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90"/>
      <c r="B1" s="220">
        <v>4</v>
      </c>
      <c r="C1" s="139"/>
      <c r="D1" s="139"/>
      <c r="E1" s="139"/>
      <c r="F1" s="139"/>
      <c r="G1" s="139"/>
      <c r="H1" s="154"/>
      <c r="I1" s="221">
        <v>3</v>
      </c>
      <c r="J1" s="221"/>
      <c r="K1" s="201"/>
      <c r="L1" s="138">
        <v>2</v>
      </c>
      <c r="M1" s="139"/>
      <c r="N1" s="139"/>
      <c r="O1" s="139"/>
      <c r="P1" s="139"/>
      <c r="Q1" s="139"/>
      <c r="R1" s="138">
        <v>1</v>
      </c>
      <c r="S1" s="139"/>
      <c r="T1" s="139"/>
      <c r="U1" s="139"/>
      <c r="V1" s="139"/>
      <c r="W1" s="139"/>
      <c r="X1" s="18"/>
      <c r="Z1" s="23"/>
      <c r="AA1" s="24"/>
      <c r="AB1" s="25"/>
      <c r="AC1" s="24"/>
    </row>
    <row r="2" spans="1:29" ht="19.5" customHeight="1" thickBot="1">
      <c r="A2" s="89"/>
      <c r="B2" s="8"/>
      <c r="C2" s="97"/>
      <c r="D2" s="71"/>
      <c r="E2" s="26"/>
      <c r="F2" s="26"/>
      <c r="G2" s="79"/>
      <c r="H2" s="97"/>
      <c r="I2" s="71"/>
      <c r="J2" s="97"/>
      <c r="K2" s="97"/>
      <c r="L2" s="97"/>
      <c r="M2" s="97"/>
      <c r="N2" s="97"/>
      <c r="O2" s="75"/>
      <c r="P2" s="75"/>
      <c r="Q2" s="75"/>
      <c r="R2" s="97"/>
      <c r="S2" s="97"/>
      <c r="T2" s="97"/>
      <c r="U2" s="97"/>
      <c r="V2" s="97"/>
      <c r="W2" s="76"/>
      <c r="X2" s="91"/>
      <c r="Z2" s="23"/>
      <c r="AA2" s="24"/>
      <c r="AB2" s="25"/>
      <c r="AC2" s="11"/>
    </row>
    <row r="3" spans="1:29" ht="19.5" customHeight="1">
      <c r="A3" s="133" t="s">
        <v>19</v>
      </c>
      <c r="B3" s="10"/>
      <c r="C3" s="222" t="s">
        <v>0</v>
      </c>
      <c r="D3" s="223"/>
      <c r="E3" s="223"/>
      <c r="F3" s="223"/>
      <c r="G3" s="224"/>
      <c r="H3" s="225" t="s">
        <v>1</v>
      </c>
      <c r="I3" s="227" t="s">
        <v>30</v>
      </c>
      <c r="J3" s="213" t="s">
        <v>32</v>
      </c>
      <c r="K3" s="213" t="s">
        <v>33</v>
      </c>
      <c r="L3" s="213"/>
      <c r="M3" s="213"/>
      <c r="N3" s="142"/>
      <c r="O3" s="142"/>
      <c r="P3" s="216" t="s">
        <v>34</v>
      </c>
      <c r="Q3" s="218" t="s">
        <v>39</v>
      </c>
      <c r="R3" s="98"/>
      <c r="S3" s="98"/>
      <c r="T3" s="98"/>
      <c r="U3" s="98"/>
      <c r="V3" s="98"/>
      <c r="W3" s="93"/>
      <c r="X3" s="148" t="s">
        <v>19</v>
      </c>
      <c r="Z3" s="11"/>
      <c r="AA3" s="11"/>
      <c r="AB3" s="11"/>
      <c r="AC3" s="11"/>
    </row>
    <row r="4" spans="1:24" ht="19.5" customHeight="1">
      <c r="A4" s="133"/>
      <c r="B4" s="10"/>
      <c r="C4" s="54"/>
      <c r="D4" s="78"/>
      <c r="E4" s="98" t="s">
        <v>31</v>
      </c>
      <c r="F4" s="98" t="s">
        <v>40</v>
      </c>
      <c r="G4" s="80" t="s">
        <v>41</v>
      </c>
      <c r="H4" s="226"/>
      <c r="I4" s="228"/>
      <c r="J4" s="214"/>
      <c r="K4" s="214"/>
      <c r="L4" s="214"/>
      <c r="M4" s="214"/>
      <c r="N4" s="215"/>
      <c r="O4" s="143"/>
      <c r="P4" s="217"/>
      <c r="Q4" s="219"/>
      <c r="R4" s="92"/>
      <c r="S4" s="92"/>
      <c r="T4" s="92"/>
      <c r="U4" s="92"/>
      <c r="V4" s="92"/>
      <c r="W4" s="93"/>
      <c r="X4" s="148"/>
    </row>
    <row r="5" spans="1:24" ht="19.5" customHeight="1">
      <c r="A5" s="133"/>
      <c r="B5" s="10"/>
      <c r="C5" s="77"/>
      <c r="D5" s="83"/>
      <c r="E5" s="83" t="s">
        <v>46</v>
      </c>
      <c r="F5" s="83" t="s">
        <v>10</v>
      </c>
      <c r="G5" s="84">
        <v>9</v>
      </c>
      <c r="H5" s="103" t="s">
        <v>45</v>
      </c>
      <c r="I5" s="83" t="s">
        <v>25</v>
      </c>
      <c r="J5" s="104">
        <v>0.112</v>
      </c>
      <c r="K5" s="104"/>
      <c r="L5" s="104"/>
      <c r="M5" s="104"/>
      <c r="N5" s="104"/>
      <c r="O5" s="105"/>
      <c r="P5" s="106">
        <v>0.125</v>
      </c>
      <c r="Q5" s="107" t="str">
        <f aca="true" t="shared" si="0" ref="Q5:Q11">CONCATENATE(E5,F5,G5)</f>
        <v>MS51021-9</v>
      </c>
      <c r="R5" s="122" t="str">
        <f aca="true" t="shared" si="1" ref="R5:R11">CONCATENATE(Q5,".PRT")</f>
        <v>MS51021-9.PRT</v>
      </c>
      <c r="S5" s="126">
        <f aca="true" t="shared" si="2" ref="S5:S11">J5</f>
        <v>0.112</v>
      </c>
      <c r="T5" s="132">
        <f aca="true" t="shared" si="3" ref="T5:T11">P5</f>
        <v>0.125</v>
      </c>
      <c r="U5" s="132"/>
      <c r="V5" s="92"/>
      <c r="W5" s="93"/>
      <c r="X5" s="148"/>
    </row>
    <row r="6" spans="1:24" ht="19.5" customHeight="1">
      <c r="A6" s="133"/>
      <c r="B6" s="10"/>
      <c r="C6" s="77"/>
      <c r="D6" s="83"/>
      <c r="E6" s="83" t="s">
        <v>46</v>
      </c>
      <c r="F6" s="83" t="s">
        <v>10</v>
      </c>
      <c r="G6" s="84">
        <f aca="true" t="shared" si="4" ref="G6:G11">G5+1</f>
        <v>10</v>
      </c>
      <c r="H6" s="103" t="s">
        <v>45</v>
      </c>
      <c r="I6" s="83" t="s">
        <v>25</v>
      </c>
      <c r="J6" s="104">
        <v>0.112</v>
      </c>
      <c r="K6" s="104"/>
      <c r="L6" s="104"/>
      <c r="M6" s="104"/>
      <c r="N6" s="104"/>
      <c r="O6" s="105"/>
      <c r="P6" s="106">
        <v>0.188</v>
      </c>
      <c r="Q6" s="107" t="str">
        <f t="shared" si="0"/>
        <v>MS51021-10</v>
      </c>
      <c r="R6" s="122" t="str">
        <f t="shared" si="1"/>
        <v>MS51021-10.PRT</v>
      </c>
      <c r="S6" s="126">
        <f t="shared" si="2"/>
        <v>0.112</v>
      </c>
      <c r="T6" s="132">
        <f t="shared" si="3"/>
        <v>0.188</v>
      </c>
      <c r="U6" s="132"/>
      <c r="V6" s="92"/>
      <c r="W6" s="93"/>
      <c r="X6" s="148"/>
    </row>
    <row r="7" spans="1:24" ht="19.5" customHeight="1">
      <c r="A7" s="133"/>
      <c r="B7" s="10"/>
      <c r="C7" s="77"/>
      <c r="D7" s="83"/>
      <c r="E7" s="83" t="s">
        <v>46</v>
      </c>
      <c r="F7" s="83" t="s">
        <v>10</v>
      </c>
      <c r="G7" s="84">
        <f t="shared" si="4"/>
        <v>11</v>
      </c>
      <c r="H7" s="103" t="s">
        <v>45</v>
      </c>
      <c r="I7" s="83" t="s">
        <v>25</v>
      </c>
      <c r="J7" s="104">
        <v>0.112</v>
      </c>
      <c r="K7" s="104"/>
      <c r="L7" s="104"/>
      <c r="M7" s="104"/>
      <c r="N7" s="104"/>
      <c r="O7" s="105"/>
      <c r="P7" s="106">
        <v>0.25</v>
      </c>
      <c r="Q7" s="107" t="str">
        <f t="shared" si="0"/>
        <v>MS51021-11</v>
      </c>
      <c r="R7" s="122" t="str">
        <f t="shared" si="1"/>
        <v>MS51021-11.PRT</v>
      </c>
      <c r="S7" s="126">
        <f t="shared" si="2"/>
        <v>0.112</v>
      </c>
      <c r="T7" s="132">
        <f t="shared" si="3"/>
        <v>0.25</v>
      </c>
      <c r="U7" s="132"/>
      <c r="V7" s="92"/>
      <c r="W7" s="93"/>
      <c r="X7" s="148"/>
    </row>
    <row r="8" spans="1:24" ht="19.5" customHeight="1">
      <c r="A8" s="133"/>
      <c r="B8" s="10"/>
      <c r="C8" s="77"/>
      <c r="D8" s="83"/>
      <c r="E8" s="83" t="s">
        <v>46</v>
      </c>
      <c r="F8" s="83" t="s">
        <v>10</v>
      </c>
      <c r="G8" s="84">
        <f t="shared" si="4"/>
        <v>12</v>
      </c>
      <c r="H8" s="103" t="s">
        <v>45</v>
      </c>
      <c r="I8" s="83" t="s">
        <v>25</v>
      </c>
      <c r="J8" s="104">
        <v>0.112</v>
      </c>
      <c r="K8" s="104"/>
      <c r="L8" s="104"/>
      <c r="M8" s="104"/>
      <c r="N8" s="104"/>
      <c r="O8" s="105"/>
      <c r="P8" s="106">
        <v>0.312</v>
      </c>
      <c r="Q8" s="107" t="str">
        <f t="shared" si="0"/>
        <v>MS51021-12</v>
      </c>
      <c r="R8" s="122" t="str">
        <f t="shared" si="1"/>
        <v>MS51021-12.PRT</v>
      </c>
      <c r="S8" s="126">
        <f t="shared" si="2"/>
        <v>0.112</v>
      </c>
      <c r="T8" s="132">
        <f t="shared" si="3"/>
        <v>0.312</v>
      </c>
      <c r="U8" s="132"/>
      <c r="V8" s="92"/>
      <c r="W8" s="93"/>
      <c r="X8" s="148"/>
    </row>
    <row r="9" spans="1:24" ht="19.5" customHeight="1">
      <c r="A9" s="133"/>
      <c r="B9" s="10"/>
      <c r="C9" s="77"/>
      <c r="D9" s="83"/>
      <c r="E9" s="83" t="s">
        <v>46</v>
      </c>
      <c r="F9" s="83" t="s">
        <v>10</v>
      </c>
      <c r="G9" s="84">
        <f t="shared" si="4"/>
        <v>13</v>
      </c>
      <c r="H9" s="103" t="s">
        <v>45</v>
      </c>
      <c r="I9" s="83" t="s">
        <v>25</v>
      </c>
      <c r="J9" s="104">
        <v>0.112</v>
      </c>
      <c r="K9" s="104"/>
      <c r="L9" s="104"/>
      <c r="M9" s="104"/>
      <c r="N9" s="104"/>
      <c r="O9" s="105"/>
      <c r="P9" s="106">
        <v>0.375</v>
      </c>
      <c r="Q9" s="107" t="str">
        <f t="shared" si="0"/>
        <v>MS51021-13</v>
      </c>
      <c r="R9" s="122" t="str">
        <f t="shared" si="1"/>
        <v>MS51021-13.PRT</v>
      </c>
      <c r="S9" s="126">
        <f t="shared" si="2"/>
        <v>0.112</v>
      </c>
      <c r="T9" s="132">
        <f t="shared" si="3"/>
        <v>0.375</v>
      </c>
      <c r="U9" s="132"/>
      <c r="V9" s="92"/>
      <c r="W9" s="93"/>
      <c r="X9" s="148"/>
    </row>
    <row r="10" spans="1:24" ht="19.5" customHeight="1">
      <c r="A10" s="133"/>
      <c r="B10" s="10"/>
      <c r="C10" s="77"/>
      <c r="D10" s="83"/>
      <c r="E10" s="83" t="s">
        <v>46</v>
      </c>
      <c r="F10" s="83" t="s">
        <v>10</v>
      </c>
      <c r="G10" s="84">
        <f t="shared" si="4"/>
        <v>14</v>
      </c>
      <c r="H10" s="103" t="s">
        <v>45</v>
      </c>
      <c r="I10" s="83" t="s">
        <v>25</v>
      </c>
      <c r="J10" s="104">
        <v>0.112</v>
      </c>
      <c r="K10" s="104"/>
      <c r="L10" s="104"/>
      <c r="M10" s="104"/>
      <c r="N10" s="104"/>
      <c r="O10" s="105"/>
      <c r="P10" s="106">
        <v>0.438</v>
      </c>
      <c r="Q10" s="107" t="str">
        <f t="shared" si="0"/>
        <v>MS51021-14</v>
      </c>
      <c r="R10" s="122" t="str">
        <f t="shared" si="1"/>
        <v>MS51021-14.PRT</v>
      </c>
      <c r="S10" s="126">
        <f t="shared" si="2"/>
        <v>0.112</v>
      </c>
      <c r="T10" s="132">
        <f t="shared" si="3"/>
        <v>0.438</v>
      </c>
      <c r="U10" s="132"/>
      <c r="V10" s="92"/>
      <c r="W10" s="93"/>
      <c r="X10" s="148"/>
    </row>
    <row r="11" spans="1:24" ht="19.5" customHeight="1">
      <c r="A11" s="133"/>
      <c r="B11" s="10"/>
      <c r="C11" s="77"/>
      <c r="D11" s="83"/>
      <c r="E11" s="83" t="s">
        <v>46</v>
      </c>
      <c r="F11" s="83" t="s">
        <v>10</v>
      </c>
      <c r="G11" s="84">
        <f t="shared" si="4"/>
        <v>15</v>
      </c>
      <c r="H11" s="103" t="s">
        <v>45</v>
      </c>
      <c r="I11" s="83" t="s">
        <v>25</v>
      </c>
      <c r="J11" s="104">
        <v>0.112</v>
      </c>
      <c r="K11" s="104"/>
      <c r="L11" s="104"/>
      <c r="M11" s="104"/>
      <c r="N11" s="104"/>
      <c r="O11" s="105"/>
      <c r="P11" s="106">
        <v>0.5</v>
      </c>
      <c r="Q11" s="107" t="str">
        <f t="shared" si="0"/>
        <v>MS51021-15</v>
      </c>
      <c r="R11" s="122" t="str">
        <f t="shared" si="1"/>
        <v>MS51021-15.PRT</v>
      </c>
      <c r="S11" s="126">
        <f t="shared" si="2"/>
        <v>0.112</v>
      </c>
      <c r="T11" s="132">
        <f t="shared" si="3"/>
        <v>0.5</v>
      </c>
      <c r="U11" s="132"/>
      <c r="V11" s="92"/>
      <c r="W11" s="93"/>
      <c r="X11" s="148"/>
    </row>
    <row r="12" spans="1:24" ht="19.5" customHeight="1">
      <c r="A12" s="133"/>
      <c r="B12" s="10"/>
      <c r="C12" s="77"/>
      <c r="D12" s="83"/>
      <c r="E12" s="83"/>
      <c r="F12" s="83"/>
      <c r="G12" s="84"/>
      <c r="H12" s="103"/>
      <c r="I12" s="83"/>
      <c r="J12" s="104"/>
      <c r="K12" s="104"/>
      <c r="L12" s="104"/>
      <c r="M12" s="104"/>
      <c r="N12" s="104"/>
      <c r="O12" s="105"/>
      <c r="P12" s="106">
        <v>0.625</v>
      </c>
      <c r="Q12" s="107"/>
      <c r="R12" s="122"/>
      <c r="S12" s="121"/>
      <c r="T12" s="121"/>
      <c r="U12" s="132"/>
      <c r="V12" s="92"/>
      <c r="W12" s="93"/>
      <c r="X12" s="148"/>
    </row>
    <row r="13" spans="1:24" ht="19.5" customHeight="1">
      <c r="A13" s="133"/>
      <c r="B13" s="10"/>
      <c r="C13" s="77"/>
      <c r="D13" s="83"/>
      <c r="E13" s="83"/>
      <c r="F13" s="83"/>
      <c r="G13" s="84"/>
      <c r="H13" s="103"/>
      <c r="I13" s="83"/>
      <c r="J13" s="104"/>
      <c r="K13" s="104"/>
      <c r="L13" s="104"/>
      <c r="M13" s="104"/>
      <c r="N13" s="104"/>
      <c r="O13" s="105"/>
      <c r="P13" s="106">
        <v>0.75</v>
      </c>
      <c r="Q13" s="107"/>
      <c r="R13" s="122"/>
      <c r="S13" s="121"/>
      <c r="T13" s="121"/>
      <c r="U13" s="132"/>
      <c r="V13" s="92"/>
      <c r="W13" s="93"/>
      <c r="X13" s="148"/>
    </row>
    <row r="14" spans="1:24" ht="19.5" customHeight="1">
      <c r="A14" s="133"/>
      <c r="B14" s="10"/>
      <c r="C14" s="77"/>
      <c r="D14" s="83"/>
      <c r="E14" s="83"/>
      <c r="F14" s="83"/>
      <c r="G14" s="84"/>
      <c r="H14" s="103"/>
      <c r="I14" s="83"/>
      <c r="J14" s="104"/>
      <c r="K14" s="104"/>
      <c r="L14" s="104"/>
      <c r="M14" s="104"/>
      <c r="N14" s="104"/>
      <c r="O14" s="105"/>
      <c r="P14" s="106">
        <v>0.875</v>
      </c>
      <c r="Q14" s="107"/>
      <c r="R14" s="122"/>
      <c r="S14" s="121"/>
      <c r="T14" s="121"/>
      <c r="U14" s="132"/>
      <c r="V14" s="92"/>
      <c r="W14" s="93"/>
      <c r="X14" s="148"/>
    </row>
    <row r="15" spans="1:24" ht="19.5" customHeight="1">
      <c r="A15" s="134"/>
      <c r="B15" s="10"/>
      <c r="C15" s="77"/>
      <c r="D15" s="83"/>
      <c r="E15" s="83"/>
      <c r="F15" s="83"/>
      <c r="G15" s="84"/>
      <c r="H15" s="103"/>
      <c r="I15" s="83"/>
      <c r="J15" s="104"/>
      <c r="K15" s="104"/>
      <c r="L15" s="104"/>
      <c r="M15" s="104"/>
      <c r="N15" s="104"/>
      <c r="O15" s="105"/>
      <c r="P15" s="106">
        <v>1</v>
      </c>
      <c r="Q15" s="107"/>
      <c r="R15" s="122"/>
      <c r="S15" s="121"/>
      <c r="T15" s="121"/>
      <c r="U15" s="132"/>
      <c r="V15" s="92"/>
      <c r="W15" s="93"/>
      <c r="X15" s="149"/>
    </row>
    <row r="16" spans="1:24" ht="19.5" customHeight="1">
      <c r="A16" s="153" t="s">
        <v>18</v>
      </c>
      <c r="B16" s="10"/>
      <c r="C16" s="77"/>
      <c r="D16" s="83"/>
      <c r="E16" s="83"/>
      <c r="F16" s="83"/>
      <c r="G16" s="84"/>
      <c r="H16" s="103"/>
      <c r="I16" s="83"/>
      <c r="J16" s="104"/>
      <c r="K16" s="104"/>
      <c r="L16" s="104"/>
      <c r="M16" s="104"/>
      <c r="N16" s="104"/>
      <c r="O16" s="105"/>
      <c r="P16" s="106">
        <v>1.25</v>
      </c>
      <c r="Q16" s="107"/>
      <c r="R16" s="122"/>
      <c r="S16" s="121"/>
      <c r="T16" s="121"/>
      <c r="U16" s="132"/>
      <c r="V16" s="92"/>
      <c r="W16" s="93"/>
      <c r="X16" s="154" t="s">
        <v>18</v>
      </c>
    </row>
    <row r="17" spans="1:24" ht="19.5" customHeight="1">
      <c r="A17" s="133"/>
      <c r="B17" s="10"/>
      <c r="C17" s="77"/>
      <c r="D17" s="83"/>
      <c r="E17" s="83"/>
      <c r="F17" s="83"/>
      <c r="G17" s="84"/>
      <c r="H17" s="103"/>
      <c r="I17" s="83"/>
      <c r="J17" s="104"/>
      <c r="K17" s="104"/>
      <c r="L17" s="104"/>
      <c r="M17" s="104"/>
      <c r="N17" s="104"/>
      <c r="O17" s="105"/>
      <c r="P17" s="106">
        <v>1.5</v>
      </c>
      <c r="Q17" s="107"/>
      <c r="R17" s="122"/>
      <c r="S17" s="121"/>
      <c r="T17" s="121"/>
      <c r="U17" s="132"/>
      <c r="V17" s="92"/>
      <c r="W17" s="93"/>
      <c r="X17" s="148"/>
    </row>
    <row r="18" spans="1:24" ht="19.5" customHeight="1">
      <c r="A18" s="133"/>
      <c r="B18" s="10"/>
      <c r="C18" s="77"/>
      <c r="D18" s="83"/>
      <c r="E18" s="83"/>
      <c r="F18" s="83"/>
      <c r="G18" s="84"/>
      <c r="H18" s="103"/>
      <c r="I18" s="83"/>
      <c r="J18" s="104"/>
      <c r="K18" s="104"/>
      <c r="L18" s="104"/>
      <c r="M18" s="104"/>
      <c r="N18" s="104"/>
      <c r="O18" s="105"/>
      <c r="P18" s="106">
        <v>1.75</v>
      </c>
      <c r="Q18" s="107"/>
      <c r="R18" s="92"/>
      <c r="S18" s="92"/>
      <c r="T18" s="92"/>
      <c r="U18" s="92"/>
      <c r="V18" s="92"/>
      <c r="W18" s="93"/>
      <c r="X18" s="148"/>
    </row>
    <row r="19" spans="1:24" ht="19.5" customHeight="1">
      <c r="A19" s="133"/>
      <c r="B19" s="10"/>
      <c r="C19" s="77"/>
      <c r="D19" s="83"/>
      <c r="E19" s="83"/>
      <c r="F19" s="83"/>
      <c r="G19" s="84"/>
      <c r="H19" s="103"/>
      <c r="I19" s="83"/>
      <c r="J19" s="104"/>
      <c r="K19" s="104"/>
      <c r="L19" s="104"/>
      <c r="M19" s="104"/>
      <c r="N19" s="104"/>
      <c r="O19" s="105"/>
      <c r="P19" s="106">
        <v>2</v>
      </c>
      <c r="Q19" s="107"/>
      <c r="R19" s="92"/>
      <c r="S19" s="92"/>
      <c r="T19" s="92"/>
      <c r="U19" s="92"/>
      <c r="V19" s="92"/>
      <c r="W19" s="93"/>
      <c r="X19" s="148"/>
    </row>
    <row r="20" spans="1:24" ht="19.5" customHeight="1">
      <c r="A20" s="133"/>
      <c r="B20" s="10"/>
      <c r="C20" s="77"/>
      <c r="D20" s="83"/>
      <c r="E20" s="83"/>
      <c r="F20" s="83"/>
      <c r="G20" s="84"/>
      <c r="H20" s="103"/>
      <c r="I20" s="83"/>
      <c r="J20" s="104"/>
      <c r="K20" s="104"/>
      <c r="L20" s="104"/>
      <c r="M20" s="104"/>
      <c r="N20" s="104"/>
      <c r="O20" s="105"/>
      <c r="P20" s="106"/>
      <c r="Q20" s="107"/>
      <c r="R20" s="92"/>
      <c r="S20" s="92"/>
      <c r="T20" s="92"/>
      <c r="U20" s="92"/>
      <c r="V20" s="92"/>
      <c r="W20" s="93"/>
      <c r="X20" s="148"/>
    </row>
    <row r="21" spans="1:24" ht="19.5" customHeight="1">
      <c r="A21" s="133"/>
      <c r="B21" s="10"/>
      <c r="C21" s="77"/>
      <c r="D21" s="83"/>
      <c r="E21" s="83"/>
      <c r="F21" s="83"/>
      <c r="G21" s="84"/>
      <c r="H21" s="103"/>
      <c r="I21" s="83"/>
      <c r="J21" s="104"/>
      <c r="K21" s="104"/>
      <c r="L21" s="104"/>
      <c r="M21" s="104"/>
      <c r="N21" s="104"/>
      <c r="O21" s="105"/>
      <c r="P21" s="106"/>
      <c r="Q21" s="107"/>
      <c r="R21" s="92"/>
      <c r="S21" s="92"/>
      <c r="T21" s="92"/>
      <c r="U21" s="92"/>
      <c r="V21" s="92"/>
      <c r="W21" s="93"/>
      <c r="X21" s="148"/>
    </row>
    <row r="22" spans="1:24" ht="19.5" customHeight="1">
      <c r="A22" s="133"/>
      <c r="B22" s="10"/>
      <c r="C22" s="77"/>
      <c r="D22" s="83"/>
      <c r="E22" s="83"/>
      <c r="F22" s="83"/>
      <c r="G22" s="84"/>
      <c r="H22" s="103"/>
      <c r="I22" s="83"/>
      <c r="J22" s="104"/>
      <c r="K22" s="104"/>
      <c r="L22" s="104"/>
      <c r="M22" s="104"/>
      <c r="N22" s="104"/>
      <c r="O22" s="105"/>
      <c r="P22" s="106"/>
      <c r="Q22" s="107"/>
      <c r="R22" s="92"/>
      <c r="S22" s="92"/>
      <c r="T22" s="92"/>
      <c r="U22" s="92"/>
      <c r="V22" s="92"/>
      <c r="W22" s="93"/>
      <c r="X22" s="148"/>
    </row>
    <row r="23" spans="1:24" ht="19.5" customHeight="1">
      <c r="A23" s="133"/>
      <c r="B23" s="10"/>
      <c r="C23" s="77"/>
      <c r="D23" s="83"/>
      <c r="E23" s="83"/>
      <c r="F23" s="83"/>
      <c r="G23" s="84"/>
      <c r="H23" s="103"/>
      <c r="I23" s="83"/>
      <c r="J23" s="104"/>
      <c r="K23" s="104"/>
      <c r="L23" s="104"/>
      <c r="M23" s="104"/>
      <c r="N23" s="104"/>
      <c r="O23" s="105"/>
      <c r="P23" s="106"/>
      <c r="Q23" s="107"/>
      <c r="R23" s="92"/>
      <c r="S23" s="92"/>
      <c r="T23" s="92"/>
      <c r="U23" s="92"/>
      <c r="V23" s="92"/>
      <c r="W23" s="93"/>
      <c r="X23" s="148"/>
    </row>
    <row r="24" spans="1:24" ht="19.5" customHeight="1">
      <c r="A24" s="133"/>
      <c r="B24" s="10"/>
      <c r="C24" s="77"/>
      <c r="D24" s="83"/>
      <c r="E24" s="83"/>
      <c r="F24" s="83"/>
      <c r="G24" s="84"/>
      <c r="H24" s="103"/>
      <c r="I24" s="83"/>
      <c r="J24" s="104"/>
      <c r="K24" s="104"/>
      <c r="L24" s="104"/>
      <c r="M24" s="104"/>
      <c r="N24" s="104"/>
      <c r="O24" s="105"/>
      <c r="P24" s="106"/>
      <c r="Q24" s="107"/>
      <c r="R24" s="92"/>
      <c r="S24" s="92"/>
      <c r="T24" s="92"/>
      <c r="U24" s="92"/>
      <c r="V24" s="92"/>
      <c r="W24" s="93"/>
      <c r="X24" s="148"/>
    </row>
    <row r="25" spans="1:24" ht="19.5" customHeight="1">
      <c r="A25" s="133"/>
      <c r="B25" s="10"/>
      <c r="C25" s="77"/>
      <c r="D25" s="83"/>
      <c r="E25" s="83"/>
      <c r="F25" s="83"/>
      <c r="G25" s="84"/>
      <c r="H25" s="103"/>
      <c r="I25" s="83"/>
      <c r="J25" s="104"/>
      <c r="K25" s="104"/>
      <c r="L25" s="104"/>
      <c r="M25" s="104"/>
      <c r="N25" s="104"/>
      <c r="O25" s="105"/>
      <c r="P25" s="106"/>
      <c r="Q25" s="107"/>
      <c r="R25" s="92"/>
      <c r="S25" s="92"/>
      <c r="T25" s="92"/>
      <c r="U25" s="92"/>
      <c r="V25" s="92"/>
      <c r="W25" s="93"/>
      <c r="X25" s="148"/>
    </row>
    <row r="26" spans="1:24" ht="19.5" customHeight="1">
      <c r="A26" s="133"/>
      <c r="B26" s="10"/>
      <c r="C26" s="77"/>
      <c r="D26" s="83"/>
      <c r="E26" s="83"/>
      <c r="F26" s="83"/>
      <c r="G26" s="84"/>
      <c r="H26" s="104"/>
      <c r="I26" s="83"/>
      <c r="J26" s="104"/>
      <c r="K26" s="104"/>
      <c r="L26" s="104"/>
      <c r="M26" s="104"/>
      <c r="N26" s="104"/>
      <c r="O26" s="104"/>
      <c r="P26" s="108"/>
      <c r="Q26" s="107"/>
      <c r="R26" s="92"/>
      <c r="S26" s="92"/>
      <c r="T26" s="92"/>
      <c r="U26" s="92"/>
      <c r="V26" s="92"/>
      <c r="W26" s="93"/>
      <c r="X26" s="148"/>
    </row>
    <row r="27" spans="1:24" ht="19.5" customHeight="1">
      <c r="A27" s="133"/>
      <c r="B27" s="10"/>
      <c r="C27" s="77"/>
      <c r="D27" s="83"/>
      <c r="E27" s="83"/>
      <c r="F27" s="83"/>
      <c r="G27" s="84"/>
      <c r="H27" s="104"/>
      <c r="I27" s="83"/>
      <c r="J27" s="104"/>
      <c r="K27" s="104"/>
      <c r="L27" s="104"/>
      <c r="M27" s="104"/>
      <c r="N27" s="104"/>
      <c r="O27" s="104"/>
      <c r="P27" s="108"/>
      <c r="Q27" s="107"/>
      <c r="R27" s="92"/>
      <c r="S27" s="92"/>
      <c r="T27" s="92"/>
      <c r="U27" s="92"/>
      <c r="V27" s="92"/>
      <c r="W27" s="93"/>
      <c r="X27" s="148"/>
    </row>
    <row r="28" spans="1:24" ht="19.5" customHeight="1">
      <c r="A28" s="134"/>
      <c r="B28" s="10"/>
      <c r="C28" s="77"/>
      <c r="D28" s="83"/>
      <c r="E28" s="83"/>
      <c r="F28" s="83"/>
      <c r="G28" s="84"/>
      <c r="H28" s="104"/>
      <c r="I28" s="83"/>
      <c r="J28" s="104"/>
      <c r="K28" s="104"/>
      <c r="L28" s="104"/>
      <c r="M28" s="104"/>
      <c r="N28" s="104"/>
      <c r="O28" s="104"/>
      <c r="P28" s="108"/>
      <c r="Q28" s="107"/>
      <c r="R28" s="92"/>
      <c r="S28" s="92"/>
      <c r="T28" s="92"/>
      <c r="U28" s="92"/>
      <c r="V28" s="92"/>
      <c r="W28" s="93"/>
      <c r="X28" s="149"/>
    </row>
    <row r="29" spans="1:24" ht="19.5" customHeight="1">
      <c r="A29" s="133" t="s">
        <v>9</v>
      </c>
      <c r="B29" s="10"/>
      <c r="C29" s="77"/>
      <c r="D29" s="83"/>
      <c r="E29" s="83"/>
      <c r="F29" s="83"/>
      <c r="G29" s="84"/>
      <c r="H29" s="104"/>
      <c r="I29" s="83"/>
      <c r="J29" s="104"/>
      <c r="K29" s="104"/>
      <c r="L29" s="104"/>
      <c r="M29" s="104"/>
      <c r="N29" s="104"/>
      <c r="O29" s="104"/>
      <c r="P29" s="108"/>
      <c r="Q29" s="107"/>
      <c r="R29" s="92"/>
      <c r="S29" s="92"/>
      <c r="T29" s="92"/>
      <c r="U29" s="92"/>
      <c r="V29" s="92"/>
      <c r="W29" s="93"/>
      <c r="X29" s="148" t="s">
        <v>9</v>
      </c>
    </row>
    <row r="30" spans="1:24" ht="19.5" customHeight="1">
      <c r="A30" s="133"/>
      <c r="B30" s="10"/>
      <c r="C30" s="77"/>
      <c r="D30" s="83"/>
      <c r="E30" s="83"/>
      <c r="F30" s="83"/>
      <c r="G30" s="84"/>
      <c r="H30" s="104"/>
      <c r="I30" s="83"/>
      <c r="J30" s="104"/>
      <c r="K30" s="104"/>
      <c r="L30" s="104"/>
      <c r="M30" s="104"/>
      <c r="N30" s="104"/>
      <c r="O30" s="104"/>
      <c r="P30" s="108"/>
      <c r="Q30" s="107"/>
      <c r="R30" s="92"/>
      <c r="S30" s="92"/>
      <c r="T30" s="92"/>
      <c r="U30" s="92"/>
      <c r="V30" s="92"/>
      <c r="W30" s="93"/>
      <c r="X30" s="148"/>
    </row>
    <row r="31" spans="1:24" ht="19.5" customHeight="1">
      <c r="A31" s="133"/>
      <c r="B31" s="10"/>
      <c r="C31" s="77"/>
      <c r="D31" s="83"/>
      <c r="E31" s="83"/>
      <c r="F31" s="83"/>
      <c r="G31" s="84"/>
      <c r="H31" s="104"/>
      <c r="I31" s="83"/>
      <c r="J31" s="104"/>
      <c r="K31" s="104"/>
      <c r="L31" s="104"/>
      <c r="M31" s="104"/>
      <c r="N31" s="104"/>
      <c r="O31" s="104"/>
      <c r="P31" s="108"/>
      <c r="Q31" s="107"/>
      <c r="R31" s="92"/>
      <c r="S31" s="92"/>
      <c r="T31" s="92"/>
      <c r="U31" s="92"/>
      <c r="V31" s="92"/>
      <c r="W31" s="93"/>
      <c r="X31" s="148"/>
    </row>
    <row r="32" spans="1:24" ht="19.5" customHeight="1">
      <c r="A32" s="133"/>
      <c r="B32" s="10"/>
      <c r="C32" s="77"/>
      <c r="D32" s="83"/>
      <c r="E32" s="83"/>
      <c r="F32" s="83"/>
      <c r="G32" s="84"/>
      <c r="H32" s="104"/>
      <c r="I32" s="83"/>
      <c r="J32" s="104"/>
      <c r="K32" s="104"/>
      <c r="L32" s="104"/>
      <c r="M32" s="104"/>
      <c r="N32" s="104"/>
      <c r="O32" s="104"/>
      <c r="P32" s="108"/>
      <c r="Q32" s="107"/>
      <c r="R32" s="92"/>
      <c r="S32" s="92"/>
      <c r="T32" s="92"/>
      <c r="U32" s="92"/>
      <c r="V32" s="92"/>
      <c r="W32" s="93"/>
      <c r="X32" s="148"/>
    </row>
    <row r="33" spans="1:24" ht="19.5" customHeight="1">
      <c r="A33" s="133"/>
      <c r="B33" s="10"/>
      <c r="C33" s="77"/>
      <c r="D33" s="83"/>
      <c r="E33" s="83"/>
      <c r="F33" s="83"/>
      <c r="G33" s="84"/>
      <c r="H33" s="104"/>
      <c r="I33" s="83"/>
      <c r="J33" s="104"/>
      <c r="K33" s="104"/>
      <c r="L33" s="104"/>
      <c r="M33" s="104"/>
      <c r="N33" s="104"/>
      <c r="O33" s="104"/>
      <c r="P33" s="108"/>
      <c r="Q33" s="107"/>
      <c r="R33" s="92"/>
      <c r="S33" s="92"/>
      <c r="T33" s="92"/>
      <c r="U33" s="92"/>
      <c r="V33" s="92"/>
      <c r="W33" s="93"/>
      <c r="X33" s="148"/>
    </row>
    <row r="34" spans="1:24" ht="19.5" customHeight="1">
      <c r="A34" s="133"/>
      <c r="B34" s="10"/>
      <c r="C34" s="77"/>
      <c r="D34" s="83"/>
      <c r="E34" s="83"/>
      <c r="F34" s="83"/>
      <c r="G34" s="84"/>
      <c r="H34" s="104"/>
      <c r="I34" s="83"/>
      <c r="J34" s="104"/>
      <c r="K34" s="104"/>
      <c r="L34" s="104"/>
      <c r="M34" s="104"/>
      <c r="N34" s="104"/>
      <c r="O34" s="104"/>
      <c r="P34" s="108"/>
      <c r="Q34" s="107"/>
      <c r="R34" s="92"/>
      <c r="S34" s="92"/>
      <c r="T34" s="92"/>
      <c r="U34" s="92"/>
      <c r="V34" s="92"/>
      <c r="W34" s="93"/>
      <c r="X34" s="148"/>
    </row>
    <row r="35" spans="1:24" ht="19.5" customHeight="1">
      <c r="A35" s="133"/>
      <c r="B35" s="10"/>
      <c r="C35" s="77"/>
      <c r="D35" s="83"/>
      <c r="E35" s="83"/>
      <c r="F35" s="83"/>
      <c r="G35" s="84"/>
      <c r="H35" s="104"/>
      <c r="I35" s="83"/>
      <c r="J35" s="104"/>
      <c r="K35" s="104"/>
      <c r="L35" s="104"/>
      <c r="M35" s="104"/>
      <c r="N35" s="104"/>
      <c r="O35" s="104"/>
      <c r="P35" s="108"/>
      <c r="Q35" s="107"/>
      <c r="R35" s="92"/>
      <c r="S35" s="92"/>
      <c r="T35" s="92"/>
      <c r="U35" s="92"/>
      <c r="V35" s="92"/>
      <c r="W35" s="93"/>
      <c r="X35" s="148"/>
    </row>
    <row r="36" spans="1:24" ht="19.5" customHeight="1">
      <c r="A36" s="133"/>
      <c r="B36" s="10"/>
      <c r="C36" s="77"/>
      <c r="D36" s="83"/>
      <c r="E36" s="83"/>
      <c r="F36" s="83"/>
      <c r="G36" s="84"/>
      <c r="H36" s="104"/>
      <c r="I36" s="83"/>
      <c r="J36" s="104"/>
      <c r="K36" s="104"/>
      <c r="L36" s="104"/>
      <c r="M36" s="104"/>
      <c r="N36" s="104"/>
      <c r="O36" s="104"/>
      <c r="P36" s="108"/>
      <c r="Q36" s="107"/>
      <c r="R36" s="92"/>
      <c r="S36" s="92"/>
      <c r="T36" s="92"/>
      <c r="U36" s="92"/>
      <c r="V36" s="92"/>
      <c r="W36" s="93"/>
      <c r="X36" s="148"/>
    </row>
    <row r="37" spans="1:24" ht="19.5" customHeight="1">
      <c r="A37" s="133"/>
      <c r="B37" s="10"/>
      <c r="C37" s="77"/>
      <c r="D37" s="83"/>
      <c r="E37" s="83"/>
      <c r="F37" s="83"/>
      <c r="G37" s="84"/>
      <c r="H37" s="104"/>
      <c r="I37" s="83"/>
      <c r="J37" s="104"/>
      <c r="K37" s="104"/>
      <c r="L37" s="104"/>
      <c r="M37" s="104"/>
      <c r="N37" s="104"/>
      <c r="O37" s="104"/>
      <c r="P37" s="108"/>
      <c r="Q37" s="107"/>
      <c r="R37" s="92"/>
      <c r="S37" s="92"/>
      <c r="T37" s="92"/>
      <c r="U37" s="92"/>
      <c r="V37" s="92"/>
      <c r="W37" s="93"/>
      <c r="X37" s="148"/>
    </row>
    <row r="38" spans="1:24" ht="19.5" customHeight="1">
      <c r="A38" s="133"/>
      <c r="B38" s="10"/>
      <c r="C38" s="77"/>
      <c r="D38" s="83"/>
      <c r="E38" s="83"/>
      <c r="F38" s="83"/>
      <c r="G38" s="84"/>
      <c r="H38" s="104"/>
      <c r="I38" s="83"/>
      <c r="J38" s="104"/>
      <c r="K38" s="104"/>
      <c r="L38" s="104"/>
      <c r="M38" s="104"/>
      <c r="N38" s="104"/>
      <c r="O38" s="104"/>
      <c r="P38" s="108"/>
      <c r="Q38" s="107"/>
      <c r="R38" s="92"/>
      <c r="S38" s="92"/>
      <c r="T38" s="92"/>
      <c r="U38" s="92"/>
      <c r="V38" s="92"/>
      <c r="W38" s="93"/>
      <c r="X38" s="148"/>
    </row>
    <row r="39" spans="1:24" ht="19.5" customHeight="1">
      <c r="A39" s="133"/>
      <c r="B39" s="10"/>
      <c r="C39" s="77"/>
      <c r="D39" s="83"/>
      <c r="E39" s="83"/>
      <c r="F39" s="83"/>
      <c r="G39" s="84"/>
      <c r="H39" s="104"/>
      <c r="I39" s="83"/>
      <c r="J39" s="104"/>
      <c r="K39" s="104"/>
      <c r="L39" s="104"/>
      <c r="M39" s="104"/>
      <c r="N39" s="104"/>
      <c r="O39" s="104"/>
      <c r="P39" s="108"/>
      <c r="Q39" s="107"/>
      <c r="R39" s="92"/>
      <c r="S39" s="92"/>
      <c r="T39" s="92"/>
      <c r="U39" s="92"/>
      <c r="V39" s="92"/>
      <c r="W39" s="93"/>
      <c r="X39" s="148"/>
    </row>
    <row r="40" spans="1:24" ht="19.5" customHeight="1">
      <c r="A40" s="133"/>
      <c r="B40" s="10"/>
      <c r="C40" s="77"/>
      <c r="D40" s="83"/>
      <c r="E40" s="83"/>
      <c r="F40" s="83"/>
      <c r="G40" s="84"/>
      <c r="H40" s="104"/>
      <c r="I40" s="83"/>
      <c r="J40" s="104"/>
      <c r="K40" s="104"/>
      <c r="L40" s="104"/>
      <c r="M40" s="104"/>
      <c r="N40" s="104"/>
      <c r="O40" s="104"/>
      <c r="P40" s="108"/>
      <c r="Q40" s="107"/>
      <c r="R40" s="92"/>
      <c r="S40" s="92"/>
      <c r="T40" s="92"/>
      <c r="U40" s="92"/>
      <c r="V40" s="92"/>
      <c r="W40" s="93"/>
      <c r="X40" s="148"/>
    </row>
    <row r="41" spans="1:24" ht="19.5" customHeight="1">
      <c r="A41" s="134"/>
      <c r="B41" s="10"/>
      <c r="C41" s="77"/>
      <c r="D41" s="83"/>
      <c r="E41" s="83"/>
      <c r="F41" s="83"/>
      <c r="G41" s="84"/>
      <c r="H41" s="104"/>
      <c r="I41" s="83"/>
      <c r="J41" s="104"/>
      <c r="K41" s="104"/>
      <c r="L41" s="104"/>
      <c r="M41" s="104"/>
      <c r="N41" s="104"/>
      <c r="O41" s="104"/>
      <c r="P41" s="108"/>
      <c r="Q41" s="107"/>
      <c r="R41" s="92"/>
      <c r="S41" s="92"/>
      <c r="T41" s="92"/>
      <c r="U41" s="92"/>
      <c r="V41" s="92"/>
      <c r="W41" s="93"/>
      <c r="X41" s="149"/>
    </row>
    <row r="42" spans="1:24" ht="19.5" customHeight="1">
      <c r="A42" s="133" t="s">
        <v>17</v>
      </c>
      <c r="B42" s="10"/>
      <c r="C42" s="77"/>
      <c r="D42" s="83"/>
      <c r="E42" s="83"/>
      <c r="F42" s="83"/>
      <c r="G42" s="84"/>
      <c r="H42" s="104"/>
      <c r="I42" s="83"/>
      <c r="J42" s="104"/>
      <c r="K42" s="104"/>
      <c r="L42" s="104"/>
      <c r="M42" s="104"/>
      <c r="N42" s="104"/>
      <c r="O42" s="104"/>
      <c r="P42" s="108"/>
      <c r="Q42" s="107"/>
      <c r="R42" s="92"/>
      <c r="S42" s="92"/>
      <c r="T42" s="92"/>
      <c r="U42" s="92"/>
      <c r="V42" s="92"/>
      <c r="W42" s="93"/>
      <c r="X42" s="148" t="s">
        <v>17</v>
      </c>
    </row>
    <row r="43" spans="1:24" ht="19.5" customHeight="1">
      <c r="A43" s="133"/>
      <c r="B43" s="10"/>
      <c r="C43" s="77"/>
      <c r="D43" s="83"/>
      <c r="E43" s="83"/>
      <c r="F43" s="83"/>
      <c r="G43" s="84"/>
      <c r="H43" s="104"/>
      <c r="I43" s="83"/>
      <c r="J43" s="104"/>
      <c r="K43" s="104"/>
      <c r="L43" s="104"/>
      <c r="M43" s="104"/>
      <c r="N43" s="104"/>
      <c r="O43" s="104"/>
      <c r="P43" s="108"/>
      <c r="Q43" s="107"/>
      <c r="R43" s="98"/>
      <c r="S43" s="98"/>
      <c r="T43" s="99"/>
      <c r="U43" s="100"/>
      <c r="V43" s="99"/>
      <c r="W43" s="101"/>
      <c r="X43" s="148"/>
    </row>
    <row r="44" spans="1:24" ht="19.5" customHeight="1">
      <c r="A44" s="133"/>
      <c r="B44" s="10"/>
      <c r="C44" s="77"/>
      <c r="D44" s="83"/>
      <c r="E44" s="83"/>
      <c r="F44" s="83"/>
      <c r="G44" s="84"/>
      <c r="H44" s="104"/>
      <c r="I44" s="83"/>
      <c r="J44" s="104"/>
      <c r="K44" s="104"/>
      <c r="L44" s="104"/>
      <c r="M44" s="104"/>
      <c r="N44" s="104"/>
      <c r="O44" s="104"/>
      <c r="P44" s="108"/>
      <c r="Q44" s="107"/>
      <c r="R44" s="92"/>
      <c r="S44" s="92"/>
      <c r="T44" s="100"/>
      <c r="U44" s="100"/>
      <c r="V44" s="100"/>
      <c r="W44" s="101"/>
      <c r="X44" s="148"/>
    </row>
    <row r="45" spans="1:24" ht="19.5" customHeight="1">
      <c r="A45" s="133"/>
      <c r="B45" s="10"/>
      <c r="C45" s="77"/>
      <c r="D45" s="83"/>
      <c r="E45" s="83"/>
      <c r="F45" s="83"/>
      <c r="G45" s="84"/>
      <c r="H45" s="104"/>
      <c r="I45" s="83"/>
      <c r="J45" s="104"/>
      <c r="K45" s="104"/>
      <c r="L45" s="104"/>
      <c r="M45" s="104"/>
      <c r="N45" s="104"/>
      <c r="O45" s="104"/>
      <c r="P45" s="108"/>
      <c r="Q45" s="107"/>
      <c r="R45" s="92"/>
      <c r="S45" s="92"/>
      <c r="T45" s="100"/>
      <c r="U45" s="100"/>
      <c r="V45" s="100"/>
      <c r="W45" s="101"/>
      <c r="X45" s="148"/>
    </row>
    <row r="46" spans="1:24" ht="19.5" customHeight="1">
      <c r="A46" s="133"/>
      <c r="B46" s="10"/>
      <c r="C46" s="77"/>
      <c r="D46" s="83"/>
      <c r="E46" s="83"/>
      <c r="F46" s="83"/>
      <c r="G46" s="84"/>
      <c r="H46" s="104"/>
      <c r="I46" s="83"/>
      <c r="J46" s="104"/>
      <c r="K46" s="104"/>
      <c r="L46" s="104"/>
      <c r="M46" s="104"/>
      <c r="N46" s="104"/>
      <c r="O46" s="104"/>
      <c r="P46" s="108"/>
      <c r="Q46" s="107"/>
      <c r="R46" s="92"/>
      <c r="S46" s="92"/>
      <c r="T46" s="100"/>
      <c r="U46" s="100"/>
      <c r="V46" s="100"/>
      <c r="W46" s="101"/>
      <c r="X46" s="148"/>
    </row>
    <row r="47" spans="1:24" ht="19.5" customHeight="1">
      <c r="A47" s="133"/>
      <c r="B47" s="10"/>
      <c r="C47" s="77"/>
      <c r="D47" s="83"/>
      <c r="E47" s="83"/>
      <c r="F47" s="83"/>
      <c r="G47" s="84"/>
      <c r="H47" s="104"/>
      <c r="I47" s="83"/>
      <c r="J47" s="104"/>
      <c r="K47" s="104"/>
      <c r="L47" s="104"/>
      <c r="M47" s="104"/>
      <c r="N47" s="104"/>
      <c r="O47" s="104"/>
      <c r="P47" s="108"/>
      <c r="Q47" s="107"/>
      <c r="R47" s="92"/>
      <c r="S47" s="92"/>
      <c r="T47" s="98"/>
      <c r="U47" s="98"/>
      <c r="V47" s="98"/>
      <c r="W47" s="102"/>
      <c r="X47" s="148"/>
    </row>
    <row r="48" spans="1:24" ht="19.5" customHeight="1">
      <c r="A48" s="133"/>
      <c r="B48" s="10"/>
      <c r="C48" s="77"/>
      <c r="D48" s="83"/>
      <c r="E48" s="83"/>
      <c r="F48" s="83"/>
      <c r="G48" s="84"/>
      <c r="H48" s="104"/>
      <c r="I48" s="83"/>
      <c r="J48" s="104"/>
      <c r="K48" s="104"/>
      <c r="L48" s="104"/>
      <c r="M48" s="104"/>
      <c r="N48" s="104"/>
      <c r="O48" s="104"/>
      <c r="P48" s="108"/>
      <c r="Q48" s="107"/>
      <c r="R48" s="92"/>
      <c r="S48" s="92"/>
      <c r="T48" s="94"/>
      <c r="U48" s="94"/>
      <c r="V48" s="94"/>
      <c r="W48" s="95"/>
      <c r="X48" s="148"/>
    </row>
    <row r="49" spans="1:24" ht="19.5" customHeight="1">
      <c r="A49" s="133"/>
      <c r="B49" s="10"/>
      <c r="C49" s="77"/>
      <c r="D49" s="83"/>
      <c r="E49" s="83"/>
      <c r="F49" s="83"/>
      <c r="G49" s="84"/>
      <c r="H49" s="104"/>
      <c r="I49" s="83"/>
      <c r="J49" s="104"/>
      <c r="K49" s="104"/>
      <c r="L49" s="104"/>
      <c r="M49" s="104"/>
      <c r="N49" s="104"/>
      <c r="O49" s="104"/>
      <c r="P49" s="108"/>
      <c r="Q49" s="107"/>
      <c r="R49" s="92"/>
      <c r="S49" s="92"/>
      <c r="T49" s="94"/>
      <c r="U49" s="94"/>
      <c r="V49" s="94"/>
      <c r="W49" s="95"/>
      <c r="X49" s="148"/>
    </row>
    <row r="50" spans="1:24" ht="19.5" customHeight="1">
      <c r="A50" s="133"/>
      <c r="B50" s="10"/>
      <c r="C50" s="77"/>
      <c r="D50" s="83"/>
      <c r="E50" s="83"/>
      <c r="F50" s="83"/>
      <c r="G50" s="84"/>
      <c r="H50" s="104"/>
      <c r="I50" s="83"/>
      <c r="J50" s="104"/>
      <c r="K50" s="104"/>
      <c r="L50" s="104"/>
      <c r="M50" s="104"/>
      <c r="N50" s="104"/>
      <c r="O50" s="104"/>
      <c r="P50" s="108"/>
      <c r="Q50" s="107"/>
      <c r="R50" s="92"/>
      <c r="S50" s="92"/>
      <c r="T50" s="94"/>
      <c r="U50" s="94"/>
      <c r="V50" s="94"/>
      <c r="W50" s="95"/>
      <c r="X50" s="148"/>
    </row>
    <row r="51" spans="1:24" ht="19.5" customHeight="1" thickBot="1">
      <c r="A51" s="133"/>
      <c r="B51" s="10"/>
      <c r="C51" s="77"/>
      <c r="D51" s="83"/>
      <c r="E51" s="83"/>
      <c r="F51" s="83"/>
      <c r="G51" s="84"/>
      <c r="H51" s="104"/>
      <c r="I51" s="83"/>
      <c r="J51" s="104"/>
      <c r="K51" s="104"/>
      <c r="L51" s="104"/>
      <c r="M51" s="104"/>
      <c r="N51" s="104"/>
      <c r="O51" s="104"/>
      <c r="P51" s="108"/>
      <c r="Q51" s="107"/>
      <c r="R51" s="92"/>
      <c r="S51" s="92"/>
      <c r="T51" s="94"/>
      <c r="U51" s="94"/>
      <c r="V51" s="94"/>
      <c r="W51" s="95"/>
      <c r="X51" s="148"/>
    </row>
    <row r="52" spans="1:24" ht="19.5" customHeight="1">
      <c r="A52" s="133"/>
      <c r="B52" s="10"/>
      <c r="C52" s="77"/>
      <c r="D52" s="83"/>
      <c r="E52" s="83"/>
      <c r="F52" s="83"/>
      <c r="G52" s="84"/>
      <c r="H52" s="104"/>
      <c r="I52" s="83"/>
      <c r="J52" s="104"/>
      <c r="K52" s="104"/>
      <c r="L52" s="104"/>
      <c r="M52" s="104"/>
      <c r="N52" s="104"/>
      <c r="O52" s="104"/>
      <c r="P52" s="108"/>
      <c r="Q52" s="107"/>
      <c r="R52" s="11"/>
      <c r="S52" s="11"/>
      <c r="T52" s="7" t="s">
        <v>8</v>
      </c>
      <c r="U52" s="144" t="s">
        <v>6</v>
      </c>
      <c r="V52" s="144"/>
      <c r="W52" s="4" t="s">
        <v>7</v>
      </c>
      <c r="X52" s="148"/>
    </row>
    <row r="53" spans="1:24" ht="19.5" customHeight="1">
      <c r="A53" s="133"/>
      <c r="B53" s="10"/>
      <c r="C53" s="77"/>
      <c r="D53" s="83"/>
      <c r="E53" s="83"/>
      <c r="F53" s="83"/>
      <c r="G53" s="84"/>
      <c r="H53" s="104"/>
      <c r="I53" s="83"/>
      <c r="J53" s="104"/>
      <c r="K53" s="104"/>
      <c r="L53" s="104"/>
      <c r="M53" s="104"/>
      <c r="N53" s="104"/>
      <c r="O53" s="104"/>
      <c r="P53" s="108"/>
      <c r="Q53" s="107"/>
      <c r="R53" s="11"/>
      <c r="S53" s="11"/>
      <c r="T53" s="212" t="s">
        <v>9</v>
      </c>
      <c r="U53" s="200" t="s">
        <v>44</v>
      </c>
      <c r="V53" s="201"/>
      <c r="W53" s="203" t="s">
        <v>10</v>
      </c>
      <c r="X53" s="148"/>
    </row>
    <row r="54" spans="1:24" ht="19.5" customHeight="1" thickBot="1">
      <c r="A54" s="133"/>
      <c r="B54" s="10"/>
      <c r="C54" s="109"/>
      <c r="D54" s="110"/>
      <c r="E54" s="110"/>
      <c r="F54" s="110"/>
      <c r="G54" s="85"/>
      <c r="H54" s="111"/>
      <c r="I54" s="110"/>
      <c r="J54" s="111"/>
      <c r="K54" s="111"/>
      <c r="L54" s="111"/>
      <c r="M54" s="111"/>
      <c r="N54" s="111"/>
      <c r="O54" s="111"/>
      <c r="P54" s="112"/>
      <c r="Q54" s="113"/>
      <c r="R54" s="11"/>
      <c r="S54" s="11"/>
      <c r="T54" s="169"/>
      <c r="U54" s="202"/>
      <c r="V54" s="199"/>
      <c r="W54" s="171"/>
      <c r="X54" s="148"/>
    </row>
    <row r="55" spans="1:24" ht="19.5" customHeight="1" thickBot="1">
      <c r="A55" s="8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7" t="s">
        <v>11</v>
      </c>
      <c r="U55" s="205"/>
      <c r="V55" s="205" t="s">
        <v>12</v>
      </c>
      <c r="W55" s="206"/>
      <c r="X55" s="91"/>
    </row>
    <row r="56" spans="1:24" s="16" customFormat="1" ht="19.5" customHeight="1">
      <c r="A56" s="96"/>
      <c r="B56" s="208">
        <v>4</v>
      </c>
      <c r="C56" s="209"/>
      <c r="D56" s="209"/>
      <c r="E56" s="209"/>
      <c r="F56" s="209"/>
      <c r="G56" s="209"/>
      <c r="H56" s="210"/>
      <c r="I56" s="211">
        <v>3</v>
      </c>
      <c r="J56" s="211"/>
      <c r="K56" s="199"/>
      <c r="L56" s="196">
        <v>2</v>
      </c>
      <c r="M56" s="197"/>
      <c r="N56" s="197"/>
      <c r="O56" s="197"/>
      <c r="P56" s="197"/>
      <c r="Q56" s="197"/>
      <c r="R56" s="196">
        <v>1</v>
      </c>
      <c r="S56" s="197"/>
      <c r="T56" s="197"/>
      <c r="U56" s="197"/>
      <c r="V56" s="197"/>
      <c r="W56" s="197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Vanasse</dc:creator>
  <cp:keywords/>
  <dc:description/>
  <cp:lastModifiedBy>neil</cp:lastModifiedBy>
  <cp:lastPrinted>2011-09-12T23:33:55Z</cp:lastPrinted>
  <dcterms:created xsi:type="dcterms:W3CDTF">2011-09-12T21:23:03Z</dcterms:created>
  <dcterms:modified xsi:type="dcterms:W3CDTF">2015-05-05T22:32:20Z</dcterms:modified>
  <cp:category/>
  <cp:version/>
  <cp:contentType/>
  <cp:contentStatus/>
</cp:coreProperties>
</file>